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Lledo\Dropbox\"/>
    </mc:Choice>
  </mc:AlternateContent>
  <bookViews>
    <workbookView xWindow="0" yWindow="0" windowWidth="20490" windowHeight="7755"/>
  </bookViews>
  <sheets>
    <sheet name="8.5a" sheetId="1" r:id="rId1"/>
    <sheet name="8.5b" sheetId="2" r:id="rId2"/>
  </sheets>
  <externalReferences>
    <externalReference r:id="rId3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osto_variable">'[1]9.1'!$B$6</definedName>
    <definedName name="Pal_Workbook_GUID" hidden="1">"9HFT6QXNWLFVV99DN2A27K1K"</definedName>
    <definedName name="PalisadeReportWorkbookCreatedBy">"AtRisk"</definedName>
    <definedName name="precio">'[1]9.1'!$B$5</definedName>
    <definedName name="RDO">'[1]9.0'!$B$10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umbas">'[1]9.1'!$B$4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G14" i="2"/>
  <c r="F14" i="2"/>
  <c r="E14" i="2"/>
  <c r="J14" i="2" s="1"/>
  <c r="D14" i="2"/>
  <c r="C14" i="2"/>
  <c r="B14" i="2"/>
  <c r="F13" i="2"/>
  <c r="E13" i="2"/>
  <c r="D13" i="2"/>
  <c r="C13" i="2"/>
  <c r="B13" i="2"/>
  <c r="H12" i="2"/>
  <c r="C12" i="2"/>
  <c r="D12" i="2" s="1"/>
  <c r="B12" i="2"/>
  <c r="H7" i="2"/>
  <c r="G7" i="2"/>
  <c r="H6" i="2"/>
  <c r="G6" i="2"/>
  <c r="H5" i="2"/>
  <c r="G5" i="2"/>
  <c r="K6" i="1"/>
  <c r="J6" i="1"/>
  <c r="H6" i="1"/>
  <c r="I6" i="1" s="1"/>
  <c r="C11" i="1" s="1"/>
  <c r="K5" i="1"/>
  <c r="J5" i="1"/>
  <c r="H5" i="1"/>
  <c r="I5" i="1" s="1"/>
  <c r="C10" i="1" s="1"/>
  <c r="K4" i="1"/>
  <c r="J4" i="1"/>
  <c r="H4" i="1"/>
  <c r="I4" i="1" s="1"/>
  <c r="H11" i="1" l="1"/>
  <c r="C19" i="1"/>
  <c r="D10" i="1"/>
  <c r="E10" i="1" s="1"/>
  <c r="F10" i="1" s="1"/>
  <c r="C18" i="1"/>
  <c r="H10" i="1"/>
  <c r="D9" i="1"/>
  <c r="C9" i="1"/>
  <c r="J12" i="2"/>
  <c r="E12" i="2"/>
  <c r="F12" i="2" s="1"/>
  <c r="G12" i="2" s="1"/>
  <c r="G13" i="2"/>
  <c r="H13" i="2" s="1"/>
  <c r="J13" i="2" s="1"/>
  <c r="C17" i="1" l="1"/>
  <c r="H9" i="1"/>
  <c r="D19" i="1"/>
  <c r="E19" i="1" s="1"/>
  <c r="F19" i="1" s="1"/>
  <c r="D18" i="1"/>
  <c r="E18" i="1" s="1"/>
  <c r="F18" i="1" s="1"/>
  <c r="D17" i="1" l="1"/>
  <c r="E17" i="1" s="1"/>
  <c r="F17" i="1" s="1"/>
  <c r="H19" i="1"/>
  <c r="H18" i="1"/>
  <c r="H17" i="1" l="1"/>
</calcChain>
</file>

<file path=xl/sharedStrings.xml><?xml version="1.0" encoding="utf-8"?>
<sst xmlns="http://schemas.openxmlformats.org/spreadsheetml/2006/main" count="59" uniqueCount="25">
  <si>
    <t>VAE</t>
  </si>
  <si>
    <t>Tasa dto =</t>
  </si>
  <si>
    <t>Año 0</t>
  </si>
  <si>
    <t>Año 1</t>
  </si>
  <si>
    <t>Año 2</t>
  </si>
  <si>
    <t>Año 3</t>
  </si>
  <si>
    <t>Año 4</t>
  </si>
  <si>
    <t>VAN</t>
  </si>
  <si>
    <t>VF</t>
  </si>
  <si>
    <t>TIR</t>
  </si>
  <si>
    <t>Proyecto A</t>
  </si>
  <si>
    <t>Proyecto B</t>
  </si>
  <si>
    <t>Proyecto C</t>
  </si>
  <si>
    <t>Respuesta</t>
  </si>
  <si>
    <t>Si puedo repetir los proyectos, es como si pudiera reinvertir los $ a la TIR =&gt; lo mejor es Proyecto C</t>
  </si>
  <si>
    <t>CAE</t>
  </si>
  <si>
    <t>Máquina</t>
  </si>
  <si>
    <t>VAC</t>
  </si>
  <si>
    <t>Vida útil</t>
  </si>
  <si>
    <t>A</t>
  </si>
  <si>
    <t>B</t>
  </si>
  <si>
    <t>C</t>
  </si>
  <si>
    <t>Cadena de reemplazo</t>
  </si>
  <si>
    <t>Año 5</t>
  </si>
  <si>
    <t>Año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</si>
</sst>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1" applyFont="1"/>
    <xf numFmtId="0" fontId="1" fillId="0" borderId="0" xfId="1"/>
    <xf numFmtId="9" fontId="1" fillId="0" borderId="0" xfId="1" applyNumberFormat="1" applyAlignment="1">
      <alignment horizontal="left"/>
    </xf>
    <xf numFmtId="0" fontId="1" fillId="2" borderId="1" xfId="1" applyFill="1" applyBorder="1"/>
    <xf numFmtId="0" fontId="2" fillId="2" borderId="1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/>
    <xf numFmtId="0" fontId="1" fillId="0" borderId="1" xfId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1" fontId="1" fillId="0" borderId="0" xfId="1" applyNumberFormat="1" applyAlignment="1">
      <alignment horizontal="center"/>
    </xf>
    <xf numFmtId="9" fontId="1" fillId="0" borderId="0" xfId="1" applyNumberFormat="1" applyAlignment="1">
      <alignment horizontal="center"/>
    </xf>
    <xf numFmtId="1" fontId="2" fillId="0" borderId="0" xfId="1" applyNumberFormat="1" applyFont="1" applyAlignment="1">
      <alignment horizontal="center"/>
    </xf>
    <xf numFmtId="9" fontId="2" fillId="0" borderId="0" xfId="1" applyNumberFormat="1" applyFont="1" applyAlignment="1">
      <alignment horizontal="center"/>
    </xf>
    <xf numFmtId="1" fontId="1" fillId="0" borderId="1" xfId="1" applyNumberFormat="1" applyBorder="1" applyAlignment="1">
      <alignment horizontal="center"/>
    </xf>
    <xf numFmtId="165" fontId="0" fillId="0" borderId="0" xfId="2" applyNumberFormat="1" applyFont="1"/>
    <xf numFmtId="0" fontId="3" fillId="0" borderId="0" xfId="1" applyFont="1" applyBorder="1"/>
    <xf numFmtId="0" fontId="4" fillId="0" borderId="0" xfId="1" applyFont="1" applyBorder="1"/>
    <xf numFmtId="0" fontId="4" fillId="0" borderId="0" xfId="1" applyFont="1"/>
    <xf numFmtId="9" fontId="4" fillId="0" borderId="0" xfId="1" applyNumberFormat="1" applyFont="1"/>
    <xf numFmtId="0" fontId="3" fillId="0" borderId="0" xfId="1" applyFont="1"/>
    <xf numFmtId="0" fontId="4" fillId="2" borderId="1" xfId="1" applyFont="1" applyFill="1" applyBorder="1" applyAlignment="1">
      <alignment horizontal="center"/>
    </xf>
    <xf numFmtId="165" fontId="4" fillId="0" borderId="1" xfId="2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" fontId="4" fillId="0" borderId="1" xfId="1" applyNumberFormat="1" applyFont="1" applyBorder="1"/>
    <xf numFmtId="1" fontId="5" fillId="0" borderId="1" xfId="1" applyNumberFormat="1" applyFont="1" applyBorder="1"/>
    <xf numFmtId="0" fontId="4" fillId="0" borderId="1" xfId="1" applyFont="1" applyBorder="1"/>
    <xf numFmtId="0" fontId="5" fillId="0" borderId="1" xfId="1" applyFont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rc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5.1"/>
      <sheetName val="5.2"/>
      <sheetName val="5.3"/>
      <sheetName val="5.4"/>
      <sheetName val="5.5"/>
      <sheetName val="6.1a"/>
      <sheetName val="6.1b"/>
      <sheetName val="6.1c"/>
      <sheetName val="6.1d"/>
      <sheetName val="6.2a"/>
      <sheetName val="6.2b"/>
      <sheetName val="6.2c"/>
      <sheetName val="6.3a"/>
      <sheetName val="6.3b"/>
      <sheetName val="6.3c"/>
      <sheetName val="7.0"/>
      <sheetName val="7.1"/>
      <sheetName val="7.2"/>
      <sheetName val="7.3"/>
      <sheetName val="7.4"/>
      <sheetName val="7.5a"/>
      <sheetName val="7.5b"/>
      <sheetName val="7.5c"/>
      <sheetName val="7.6"/>
      <sheetName val="8.1"/>
      <sheetName val="8.2"/>
      <sheetName val="8.3a"/>
      <sheetName val="8.3b"/>
      <sheetName val="8.4"/>
      <sheetName val="8.5a"/>
      <sheetName val="8.5b"/>
      <sheetName val="8.6"/>
      <sheetName val="8.7a"/>
      <sheetName val="8.7"/>
      <sheetName val="8.8"/>
      <sheetName val="9.0"/>
      <sheetName val="9.1"/>
      <sheetName val="9.2"/>
      <sheetName val="9.3"/>
      <sheetName val="10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B10">
            <v>2000</v>
          </cell>
        </row>
      </sheetData>
      <sheetData sheetId="52">
        <row r="4">
          <cell r="B4">
            <v>300</v>
          </cell>
        </row>
        <row r="5">
          <cell r="B5">
            <v>90</v>
          </cell>
        </row>
        <row r="6">
          <cell r="B6">
            <v>0.4</v>
          </cell>
        </row>
      </sheetData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160" workbookViewId="0"/>
  </sheetViews>
  <sheetFormatPr baseColWidth="10" defaultRowHeight="12.75" x14ac:dyDescent="0.2"/>
  <cols>
    <col min="1" max="1" width="11.42578125" style="2"/>
    <col min="2" max="2" width="7.85546875" style="2" bestFit="1" customWidth="1"/>
    <col min="3" max="3" width="8.42578125" style="2" bestFit="1" customWidth="1"/>
    <col min="4" max="6" width="7.42578125" style="2" bestFit="1" customWidth="1"/>
    <col min="7" max="7" width="2.42578125" style="2" customWidth="1"/>
    <col min="8" max="9" width="6.7109375" style="2" bestFit="1" customWidth="1"/>
    <col min="10" max="10" width="6.5703125" style="2" bestFit="1" customWidth="1"/>
    <col min="11" max="14" width="5.5703125" style="2" bestFit="1" customWidth="1"/>
    <col min="15" max="257" width="11.42578125" style="2"/>
    <col min="258" max="262" width="6.7109375" style="2" customWidth="1"/>
    <col min="263" max="263" width="10" style="2" bestFit="1" customWidth="1"/>
    <col min="264" max="264" width="9.85546875" style="2" bestFit="1" customWidth="1"/>
    <col min="265" max="265" width="5.5703125" style="2" bestFit="1" customWidth="1"/>
    <col min="266" max="266" width="6.5703125" style="2" bestFit="1" customWidth="1"/>
    <col min="267" max="270" width="5.5703125" style="2" bestFit="1" customWidth="1"/>
    <col min="271" max="513" width="11.42578125" style="2"/>
    <col min="514" max="518" width="6.7109375" style="2" customWidth="1"/>
    <col min="519" max="519" width="10" style="2" bestFit="1" customWidth="1"/>
    <col min="520" max="520" width="9.85546875" style="2" bestFit="1" customWidth="1"/>
    <col min="521" max="521" width="5.5703125" style="2" bestFit="1" customWidth="1"/>
    <col min="522" max="522" width="6.5703125" style="2" bestFit="1" customWidth="1"/>
    <col min="523" max="526" width="5.5703125" style="2" bestFit="1" customWidth="1"/>
    <col min="527" max="769" width="11.42578125" style="2"/>
    <col min="770" max="774" width="6.7109375" style="2" customWidth="1"/>
    <col min="775" max="775" width="10" style="2" bestFit="1" customWidth="1"/>
    <col min="776" max="776" width="9.85546875" style="2" bestFit="1" customWidth="1"/>
    <col min="777" max="777" width="5.5703125" style="2" bestFit="1" customWidth="1"/>
    <col min="778" max="778" width="6.5703125" style="2" bestFit="1" customWidth="1"/>
    <col min="779" max="782" width="5.5703125" style="2" bestFit="1" customWidth="1"/>
    <col min="783" max="1025" width="11.42578125" style="2"/>
    <col min="1026" max="1030" width="6.7109375" style="2" customWidth="1"/>
    <col min="1031" max="1031" width="10" style="2" bestFit="1" customWidth="1"/>
    <col min="1032" max="1032" width="9.85546875" style="2" bestFit="1" customWidth="1"/>
    <col min="1033" max="1033" width="5.5703125" style="2" bestFit="1" customWidth="1"/>
    <col min="1034" max="1034" width="6.5703125" style="2" bestFit="1" customWidth="1"/>
    <col min="1035" max="1038" width="5.5703125" style="2" bestFit="1" customWidth="1"/>
    <col min="1039" max="1281" width="11.42578125" style="2"/>
    <col min="1282" max="1286" width="6.7109375" style="2" customWidth="1"/>
    <col min="1287" max="1287" width="10" style="2" bestFit="1" customWidth="1"/>
    <col min="1288" max="1288" width="9.85546875" style="2" bestFit="1" customWidth="1"/>
    <col min="1289" max="1289" width="5.5703125" style="2" bestFit="1" customWidth="1"/>
    <col min="1290" max="1290" width="6.5703125" style="2" bestFit="1" customWidth="1"/>
    <col min="1291" max="1294" width="5.5703125" style="2" bestFit="1" customWidth="1"/>
    <col min="1295" max="1537" width="11.42578125" style="2"/>
    <col min="1538" max="1542" width="6.7109375" style="2" customWidth="1"/>
    <col min="1543" max="1543" width="10" style="2" bestFit="1" customWidth="1"/>
    <col min="1544" max="1544" width="9.85546875" style="2" bestFit="1" customWidth="1"/>
    <col min="1545" max="1545" width="5.5703125" style="2" bestFit="1" customWidth="1"/>
    <col min="1546" max="1546" width="6.5703125" style="2" bestFit="1" customWidth="1"/>
    <col min="1547" max="1550" width="5.5703125" style="2" bestFit="1" customWidth="1"/>
    <col min="1551" max="1793" width="11.42578125" style="2"/>
    <col min="1794" max="1798" width="6.7109375" style="2" customWidth="1"/>
    <col min="1799" max="1799" width="10" style="2" bestFit="1" customWidth="1"/>
    <col min="1800" max="1800" width="9.85546875" style="2" bestFit="1" customWidth="1"/>
    <col min="1801" max="1801" width="5.5703125" style="2" bestFit="1" customWidth="1"/>
    <col min="1802" max="1802" width="6.5703125" style="2" bestFit="1" customWidth="1"/>
    <col min="1803" max="1806" width="5.5703125" style="2" bestFit="1" customWidth="1"/>
    <col min="1807" max="2049" width="11.42578125" style="2"/>
    <col min="2050" max="2054" width="6.7109375" style="2" customWidth="1"/>
    <col min="2055" max="2055" width="10" style="2" bestFit="1" customWidth="1"/>
    <col min="2056" max="2056" width="9.85546875" style="2" bestFit="1" customWidth="1"/>
    <col min="2057" max="2057" width="5.5703125" style="2" bestFit="1" customWidth="1"/>
    <col min="2058" max="2058" width="6.5703125" style="2" bestFit="1" customWidth="1"/>
    <col min="2059" max="2062" width="5.5703125" style="2" bestFit="1" customWidth="1"/>
    <col min="2063" max="2305" width="11.42578125" style="2"/>
    <col min="2306" max="2310" width="6.7109375" style="2" customWidth="1"/>
    <col min="2311" max="2311" width="10" style="2" bestFit="1" customWidth="1"/>
    <col min="2312" max="2312" width="9.85546875" style="2" bestFit="1" customWidth="1"/>
    <col min="2313" max="2313" width="5.5703125" style="2" bestFit="1" customWidth="1"/>
    <col min="2314" max="2314" width="6.5703125" style="2" bestFit="1" customWidth="1"/>
    <col min="2315" max="2318" width="5.5703125" style="2" bestFit="1" customWidth="1"/>
    <col min="2319" max="2561" width="11.42578125" style="2"/>
    <col min="2562" max="2566" width="6.7109375" style="2" customWidth="1"/>
    <col min="2567" max="2567" width="10" style="2" bestFit="1" customWidth="1"/>
    <col min="2568" max="2568" width="9.85546875" style="2" bestFit="1" customWidth="1"/>
    <col min="2569" max="2569" width="5.5703125" style="2" bestFit="1" customWidth="1"/>
    <col min="2570" max="2570" width="6.5703125" style="2" bestFit="1" customWidth="1"/>
    <col min="2571" max="2574" width="5.5703125" style="2" bestFit="1" customWidth="1"/>
    <col min="2575" max="2817" width="11.42578125" style="2"/>
    <col min="2818" max="2822" width="6.7109375" style="2" customWidth="1"/>
    <col min="2823" max="2823" width="10" style="2" bestFit="1" customWidth="1"/>
    <col min="2824" max="2824" width="9.85546875" style="2" bestFit="1" customWidth="1"/>
    <col min="2825" max="2825" width="5.5703125" style="2" bestFit="1" customWidth="1"/>
    <col min="2826" max="2826" width="6.5703125" style="2" bestFit="1" customWidth="1"/>
    <col min="2827" max="2830" width="5.5703125" style="2" bestFit="1" customWidth="1"/>
    <col min="2831" max="3073" width="11.42578125" style="2"/>
    <col min="3074" max="3078" width="6.7109375" style="2" customWidth="1"/>
    <col min="3079" max="3079" width="10" style="2" bestFit="1" customWidth="1"/>
    <col min="3080" max="3080" width="9.85546875" style="2" bestFit="1" customWidth="1"/>
    <col min="3081" max="3081" width="5.5703125" style="2" bestFit="1" customWidth="1"/>
    <col min="3082" max="3082" width="6.5703125" style="2" bestFit="1" customWidth="1"/>
    <col min="3083" max="3086" width="5.5703125" style="2" bestFit="1" customWidth="1"/>
    <col min="3087" max="3329" width="11.42578125" style="2"/>
    <col min="3330" max="3334" width="6.7109375" style="2" customWidth="1"/>
    <col min="3335" max="3335" width="10" style="2" bestFit="1" customWidth="1"/>
    <col min="3336" max="3336" width="9.85546875" style="2" bestFit="1" customWidth="1"/>
    <col min="3337" max="3337" width="5.5703125" style="2" bestFit="1" customWidth="1"/>
    <col min="3338" max="3338" width="6.5703125" style="2" bestFit="1" customWidth="1"/>
    <col min="3339" max="3342" width="5.5703125" style="2" bestFit="1" customWidth="1"/>
    <col min="3343" max="3585" width="11.42578125" style="2"/>
    <col min="3586" max="3590" width="6.7109375" style="2" customWidth="1"/>
    <col min="3591" max="3591" width="10" style="2" bestFit="1" customWidth="1"/>
    <col min="3592" max="3592" width="9.85546875" style="2" bestFit="1" customWidth="1"/>
    <col min="3593" max="3593" width="5.5703125" style="2" bestFit="1" customWidth="1"/>
    <col min="3594" max="3594" width="6.5703125" style="2" bestFit="1" customWidth="1"/>
    <col min="3595" max="3598" width="5.5703125" style="2" bestFit="1" customWidth="1"/>
    <col min="3599" max="3841" width="11.42578125" style="2"/>
    <col min="3842" max="3846" width="6.7109375" style="2" customWidth="1"/>
    <col min="3847" max="3847" width="10" style="2" bestFit="1" customWidth="1"/>
    <col min="3848" max="3848" width="9.85546875" style="2" bestFit="1" customWidth="1"/>
    <col min="3849" max="3849" width="5.5703125" style="2" bestFit="1" customWidth="1"/>
    <col min="3850" max="3850" width="6.5703125" style="2" bestFit="1" customWidth="1"/>
    <col min="3851" max="3854" width="5.5703125" style="2" bestFit="1" customWidth="1"/>
    <col min="3855" max="4097" width="11.42578125" style="2"/>
    <col min="4098" max="4102" width="6.7109375" style="2" customWidth="1"/>
    <col min="4103" max="4103" width="10" style="2" bestFit="1" customWidth="1"/>
    <col min="4104" max="4104" width="9.85546875" style="2" bestFit="1" customWidth="1"/>
    <col min="4105" max="4105" width="5.5703125" style="2" bestFit="1" customWidth="1"/>
    <col min="4106" max="4106" width="6.5703125" style="2" bestFit="1" customWidth="1"/>
    <col min="4107" max="4110" width="5.5703125" style="2" bestFit="1" customWidth="1"/>
    <col min="4111" max="4353" width="11.42578125" style="2"/>
    <col min="4354" max="4358" width="6.7109375" style="2" customWidth="1"/>
    <col min="4359" max="4359" width="10" style="2" bestFit="1" customWidth="1"/>
    <col min="4360" max="4360" width="9.85546875" style="2" bestFit="1" customWidth="1"/>
    <col min="4361" max="4361" width="5.5703125" style="2" bestFit="1" customWidth="1"/>
    <col min="4362" max="4362" width="6.5703125" style="2" bestFit="1" customWidth="1"/>
    <col min="4363" max="4366" width="5.5703125" style="2" bestFit="1" customWidth="1"/>
    <col min="4367" max="4609" width="11.42578125" style="2"/>
    <col min="4610" max="4614" width="6.7109375" style="2" customWidth="1"/>
    <col min="4615" max="4615" width="10" style="2" bestFit="1" customWidth="1"/>
    <col min="4616" max="4616" width="9.85546875" style="2" bestFit="1" customWidth="1"/>
    <col min="4617" max="4617" width="5.5703125" style="2" bestFit="1" customWidth="1"/>
    <col min="4618" max="4618" width="6.5703125" style="2" bestFit="1" customWidth="1"/>
    <col min="4619" max="4622" width="5.5703125" style="2" bestFit="1" customWidth="1"/>
    <col min="4623" max="4865" width="11.42578125" style="2"/>
    <col min="4866" max="4870" width="6.7109375" style="2" customWidth="1"/>
    <col min="4871" max="4871" width="10" style="2" bestFit="1" customWidth="1"/>
    <col min="4872" max="4872" width="9.85546875" style="2" bestFit="1" customWidth="1"/>
    <col min="4873" max="4873" width="5.5703125" style="2" bestFit="1" customWidth="1"/>
    <col min="4874" max="4874" width="6.5703125" style="2" bestFit="1" customWidth="1"/>
    <col min="4875" max="4878" width="5.5703125" style="2" bestFit="1" customWidth="1"/>
    <col min="4879" max="5121" width="11.42578125" style="2"/>
    <col min="5122" max="5126" width="6.7109375" style="2" customWidth="1"/>
    <col min="5127" max="5127" width="10" style="2" bestFit="1" customWidth="1"/>
    <col min="5128" max="5128" width="9.85546875" style="2" bestFit="1" customWidth="1"/>
    <col min="5129" max="5129" width="5.5703125" style="2" bestFit="1" customWidth="1"/>
    <col min="5130" max="5130" width="6.5703125" style="2" bestFit="1" customWidth="1"/>
    <col min="5131" max="5134" width="5.5703125" style="2" bestFit="1" customWidth="1"/>
    <col min="5135" max="5377" width="11.42578125" style="2"/>
    <col min="5378" max="5382" width="6.7109375" style="2" customWidth="1"/>
    <col min="5383" max="5383" width="10" style="2" bestFit="1" customWidth="1"/>
    <col min="5384" max="5384" width="9.85546875" style="2" bestFit="1" customWidth="1"/>
    <col min="5385" max="5385" width="5.5703125" style="2" bestFit="1" customWidth="1"/>
    <col min="5386" max="5386" width="6.5703125" style="2" bestFit="1" customWidth="1"/>
    <col min="5387" max="5390" width="5.5703125" style="2" bestFit="1" customWidth="1"/>
    <col min="5391" max="5633" width="11.42578125" style="2"/>
    <col min="5634" max="5638" width="6.7109375" style="2" customWidth="1"/>
    <col min="5639" max="5639" width="10" style="2" bestFit="1" customWidth="1"/>
    <col min="5640" max="5640" width="9.85546875" style="2" bestFit="1" customWidth="1"/>
    <col min="5641" max="5641" width="5.5703125" style="2" bestFit="1" customWidth="1"/>
    <col min="5642" max="5642" width="6.5703125" style="2" bestFit="1" customWidth="1"/>
    <col min="5643" max="5646" width="5.5703125" style="2" bestFit="1" customWidth="1"/>
    <col min="5647" max="5889" width="11.42578125" style="2"/>
    <col min="5890" max="5894" width="6.7109375" style="2" customWidth="1"/>
    <col min="5895" max="5895" width="10" style="2" bestFit="1" customWidth="1"/>
    <col min="5896" max="5896" width="9.85546875" style="2" bestFit="1" customWidth="1"/>
    <col min="5897" max="5897" width="5.5703125" style="2" bestFit="1" customWidth="1"/>
    <col min="5898" max="5898" width="6.5703125" style="2" bestFit="1" customWidth="1"/>
    <col min="5899" max="5902" width="5.5703125" style="2" bestFit="1" customWidth="1"/>
    <col min="5903" max="6145" width="11.42578125" style="2"/>
    <col min="6146" max="6150" width="6.7109375" style="2" customWidth="1"/>
    <col min="6151" max="6151" width="10" style="2" bestFit="1" customWidth="1"/>
    <col min="6152" max="6152" width="9.85546875" style="2" bestFit="1" customWidth="1"/>
    <col min="6153" max="6153" width="5.5703125" style="2" bestFit="1" customWidth="1"/>
    <col min="6154" max="6154" width="6.5703125" style="2" bestFit="1" customWidth="1"/>
    <col min="6155" max="6158" width="5.5703125" style="2" bestFit="1" customWidth="1"/>
    <col min="6159" max="6401" width="11.42578125" style="2"/>
    <col min="6402" max="6406" width="6.7109375" style="2" customWidth="1"/>
    <col min="6407" max="6407" width="10" style="2" bestFit="1" customWidth="1"/>
    <col min="6408" max="6408" width="9.85546875" style="2" bestFit="1" customWidth="1"/>
    <col min="6409" max="6409" width="5.5703125" style="2" bestFit="1" customWidth="1"/>
    <col min="6410" max="6410" width="6.5703125" style="2" bestFit="1" customWidth="1"/>
    <col min="6411" max="6414" width="5.5703125" style="2" bestFit="1" customWidth="1"/>
    <col min="6415" max="6657" width="11.42578125" style="2"/>
    <col min="6658" max="6662" width="6.7109375" style="2" customWidth="1"/>
    <col min="6663" max="6663" width="10" style="2" bestFit="1" customWidth="1"/>
    <col min="6664" max="6664" width="9.85546875" style="2" bestFit="1" customWidth="1"/>
    <col min="6665" max="6665" width="5.5703125" style="2" bestFit="1" customWidth="1"/>
    <col min="6666" max="6666" width="6.5703125" style="2" bestFit="1" customWidth="1"/>
    <col min="6667" max="6670" width="5.5703125" style="2" bestFit="1" customWidth="1"/>
    <col min="6671" max="6913" width="11.42578125" style="2"/>
    <col min="6914" max="6918" width="6.7109375" style="2" customWidth="1"/>
    <col min="6919" max="6919" width="10" style="2" bestFit="1" customWidth="1"/>
    <col min="6920" max="6920" width="9.85546875" style="2" bestFit="1" customWidth="1"/>
    <col min="6921" max="6921" width="5.5703125" style="2" bestFit="1" customWidth="1"/>
    <col min="6922" max="6922" width="6.5703125" style="2" bestFit="1" customWidth="1"/>
    <col min="6923" max="6926" width="5.5703125" style="2" bestFit="1" customWidth="1"/>
    <col min="6927" max="7169" width="11.42578125" style="2"/>
    <col min="7170" max="7174" width="6.7109375" style="2" customWidth="1"/>
    <col min="7175" max="7175" width="10" style="2" bestFit="1" customWidth="1"/>
    <col min="7176" max="7176" width="9.85546875" style="2" bestFit="1" customWidth="1"/>
    <col min="7177" max="7177" width="5.5703125" style="2" bestFit="1" customWidth="1"/>
    <col min="7178" max="7178" width="6.5703125" style="2" bestFit="1" customWidth="1"/>
    <col min="7179" max="7182" width="5.5703125" style="2" bestFit="1" customWidth="1"/>
    <col min="7183" max="7425" width="11.42578125" style="2"/>
    <col min="7426" max="7430" width="6.7109375" style="2" customWidth="1"/>
    <col min="7431" max="7431" width="10" style="2" bestFit="1" customWidth="1"/>
    <col min="7432" max="7432" width="9.85546875" style="2" bestFit="1" customWidth="1"/>
    <col min="7433" max="7433" width="5.5703125" style="2" bestFit="1" customWidth="1"/>
    <col min="7434" max="7434" width="6.5703125" style="2" bestFit="1" customWidth="1"/>
    <col min="7435" max="7438" width="5.5703125" style="2" bestFit="1" customWidth="1"/>
    <col min="7439" max="7681" width="11.42578125" style="2"/>
    <col min="7682" max="7686" width="6.7109375" style="2" customWidth="1"/>
    <col min="7687" max="7687" width="10" style="2" bestFit="1" customWidth="1"/>
    <col min="7688" max="7688" width="9.85546875" style="2" bestFit="1" customWidth="1"/>
    <col min="7689" max="7689" width="5.5703125" style="2" bestFit="1" customWidth="1"/>
    <col min="7690" max="7690" width="6.5703125" style="2" bestFit="1" customWidth="1"/>
    <col min="7691" max="7694" width="5.5703125" style="2" bestFit="1" customWidth="1"/>
    <col min="7695" max="7937" width="11.42578125" style="2"/>
    <col min="7938" max="7942" width="6.7109375" style="2" customWidth="1"/>
    <col min="7943" max="7943" width="10" style="2" bestFit="1" customWidth="1"/>
    <col min="7944" max="7944" width="9.85546875" style="2" bestFit="1" customWidth="1"/>
    <col min="7945" max="7945" width="5.5703125" style="2" bestFit="1" customWidth="1"/>
    <col min="7946" max="7946" width="6.5703125" style="2" bestFit="1" customWidth="1"/>
    <col min="7947" max="7950" width="5.5703125" style="2" bestFit="1" customWidth="1"/>
    <col min="7951" max="8193" width="11.42578125" style="2"/>
    <col min="8194" max="8198" width="6.7109375" style="2" customWidth="1"/>
    <col min="8199" max="8199" width="10" style="2" bestFit="1" customWidth="1"/>
    <col min="8200" max="8200" width="9.85546875" style="2" bestFit="1" customWidth="1"/>
    <col min="8201" max="8201" width="5.5703125" style="2" bestFit="1" customWidth="1"/>
    <col min="8202" max="8202" width="6.5703125" style="2" bestFit="1" customWidth="1"/>
    <col min="8203" max="8206" width="5.5703125" style="2" bestFit="1" customWidth="1"/>
    <col min="8207" max="8449" width="11.42578125" style="2"/>
    <col min="8450" max="8454" width="6.7109375" style="2" customWidth="1"/>
    <col min="8455" max="8455" width="10" style="2" bestFit="1" customWidth="1"/>
    <col min="8456" max="8456" width="9.85546875" style="2" bestFit="1" customWidth="1"/>
    <col min="8457" max="8457" width="5.5703125" style="2" bestFit="1" customWidth="1"/>
    <col min="8458" max="8458" width="6.5703125" style="2" bestFit="1" customWidth="1"/>
    <col min="8459" max="8462" width="5.5703125" style="2" bestFit="1" customWidth="1"/>
    <col min="8463" max="8705" width="11.42578125" style="2"/>
    <col min="8706" max="8710" width="6.7109375" style="2" customWidth="1"/>
    <col min="8711" max="8711" width="10" style="2" bestFit="1" customWidth="1"/>
    <col min="8712" max="8712" width="9.85546875" style="2" bestFit="1" customWidth="1"/>
    <col min="8713" max="8713" width="5.5703125" style="2" bestFit="1" customWidth="1"/>
    <col min="8714" max="8714" width="6.5703125" style="2" bestFit="1" customWidth="1"/>
    <col min="8715" max="8718" width="5.5703125" style="2" bestFit="1" customWidth="1"/>
    <col min="8719" max="8961" width="11.42578125" style="2"/>
    <col min="8962" max="8966" width="6.7109375" style="2" customWidth="1"/>
    <col min="8967" max="8967" width="10" style="2" bestFit="1" customWidth="1"/>
    <col min="8968" max="8968" width="9.85546875" style="2" bestFit="1" customWidth="1"/>
    <col min="8969" max="8969" width="5.5703125" style="2" bestFit="1" customWidth="1"/>
    <col min="8970" max="8970" width="6.5703125" style="2" bestFit="1" customWidth="1"/>
    <col min="8971" max="8974" width="5.5703125" style="2" bestFit="1" customWidth="1"/>
    <col min="8975" max="9217" width="11.42578125" style="2"/>
    <col min="9218" max="9222" width="6.7109375" style="2" customWidth="1"/>
    <col min="9223" max="9223" width="10" style="2" bestFit="1" customWidth="1"/>
    <col min="9224" max="9224" width="9.85546875" style="2" bestFit="1" customWidth="1"/>
    <col min="9225" max="9225" width="5.5703125" style="2" bestFit="1" customWidth="1"/>
    <col min="9226" max="9226" width="6.5703125" style="2" bestFit="1" customWidth="1"/>
    <col min="9227" max="9230" width="5.5703125" style="2" bestFit="1" customWidth="1"/>
    <col min="9231" max="9473" width="11.42578125" style="2"/>
    <col min="9474" max="9478" width="6.7109375" style="2" customWidth="1"/>
    <col min="9479" max="9479" width="10" style="2" bestFit="1" customWidth="1"/>
    <col min="9480" max="9480" width="9.85546875" style="2" bestFit="1" customWidth="1"/>
    <col min="9481" max="9481" width="5.5703125" style="2" bestFit="1" customWidth="1"/>
    <col min="9482" max="9482" width="6.5703125" style="2" bestFit="1" customWidth="1"/>
    <col min="9483" max="9486" width="5.5703125" style="2" bestFit="1" customWidth="1"/>
    <col min="9487" max="9729" width="11.42578125" style="2"/>
    <col min="9730" max="9734" width="6.7109375" style="2" customWidth="1"/>
    <col min="9735" max="9735" width="10" style="2" bestFit="1" customWidth="1"/>
    <col min="9736" max="9736" width="9.85546875" style="2" bestFit="1" customWidth="1"/>
    <col min="9737" max="9737" width="5.5703125" style="2" bestFit="1" customWidth="1"/>
    <col min="9738" max="9738" width="6.5703125" style="2" bestFit="1" customWidth="1"/>
    <col min="9739" max="9742" width="5.5703125" style="2" bestFit="1" customWidth="1"/>
    <col min="9743" max="9985" width="11.42578125" style="2"/>
    <col min="9986" max="9990" width="6.7109375" style="2" customWidth="1"/>
    <col min="9991" max="9991" width="10" style="2" bestFit="1" customWidth="1"/>
    <col min="9992" max="9992" width="9.85546875" style="2" bestFit="1" customWidth="1"/>
    <col min="9993" max="9993" width="5.5703125" style="2" bestFit="1" customWidth="1"/>
    <col min="9994" max="9994" width="6.5703125" style="2" bestFit="1" customWidth="1"/>
    <col min="9995" max="9998" width="5.5703125" style="2" bestFit="1" customWidth="1"/>
    <col min="9999" max="10241" width="11.42578125" style="2"/>
    <col min="10242" max="10246" width="6.7109375" style="2" customWidth="1"/>
    <col min="10247" max="10247" width="10" style="2" bestFit="1" customWidth="1"/>
    <col min="10248" max="10248" width="9.85546875" style="2" bestFit="1" customWidth="1"/>
    <col min="10249" max="10249" width="5.5703125" style="2" bestFit="1" customWidth="1"/>
    <col min="10250" max="10250" width="6.5703125" style="2" bestFit="1" customWidth="1"/>
    <col min="10251" max="10254" width="5.5703125" style="2" bestFit="1" customWidth="1"/>
    <col min="10255" max="10497" width="11.42578125" style="2"/>
    <col min="10498" max="10502" width="6.7109375" style="2" customWidth="1"/>
    <col min="10503" max="10503" width="10" style="2" bestFit="1" customWidth="1"/>
    <col min="10504" max="10504" width="9.85546875" style="2" bestFit="1" customWidth="1"/>
    <col min="10505" max="10505" width="5.5703125" style="2" bestFit="1" customWidth="1"/>
    <col min="10506" max="10506" width="6.5703125" style="2" bestFit="1" customWidth="1"/>
    <col min="10507" max="10510" width="5.5703125" style="2" bestFit="1" customWidth="1"/>
    <col min="10511" max="10753" width="11.42578125" style="2"/>
    <col min="10754" max="10758" width="6.7109375" style="2" customWidth="1"/>
    <col min="10759" max="10759" width="10" style="2" bestFit="1" customWidth="1"/>
    <col min="10760" max="10760" width="9.85546875" style="2" bestFit="1" customWidth="1"/>
    <col min="10761" max="10761" width="5.5703125" style="2" bestFit="1" customWidth="1"/>
    <col min="10762" max="10762" width="6.5703125" style="2" bestFit="1" customWidth="1"/>
    <col min="10763" max="10766" width="5.5703125" style="2" bestFit="1" customWidth="1"/>
    <col min="10767" max="11009" width="11.42578125" style="2"/>
    <col min="11010" max="11014" width="6.7109375" style="2" customWidth="1"/>
    <col min="11015" max="11015" width="10" style="2" bestFit="1" customWidth="1"/>
    <col min="11016" max="11016" width="9.85546875" style="2" bestFit="1" customWidth="1"/>
    <col min="11017" max="11017" width="5.5703125" style="2" bestFit="1" customWidth="1"/>
    <col min="11018" max="11018" width="6.5703125" style="2" bestFit="1" customWidth="1"/>
    <col min="11019" max="11022" width="5.5703125" style="2" bestFit="1" customWidth="1"/>
    <col min="11023" max="11265" width="11.42578125" style="2"/>
    <col min="11266" max="11270" width="6.7109375" style="2" customWidth="1"/>
    <col min="11271" max="11271" width="10" style="2" bestFit="1" customWidth="1"/>
    <col min="11272" max="11272" width="9.85546875" style="2" bestFit="1" customWidth="1"/>
    <col min="11273" max="11273" width="5.5703125" style="2" bestFit="1" customWidth="1"/>
    <col min="11274" max="11274" width="6.5703125" style="2" bestFit="1" customWidth="1"/>
    <col min="11275" max="11278" width="5.5703125" style="2" bestFit="1" customWidth="1"/>
    <col min="11279" max="11521" width="11.42578125" style="2"/>
    <col min="11522" max="11526" width="6.7109375" style="2" customWidth="1"/>
    <col min="11527" max="11527" width="10" style="2" bestFit="1" customWidth="1"/>
    <col min="11528" max="11528" width="9.85546875" style="2" bestFit="1" customWidth="1"/>
    <col min="11529" max="11529" width="5.5703125" style="2" bestFit="1" customWidth="1"/>
    <col min="11530" max="11530" width="6.5703125" style="2" bestFit="1" customWidth="1"/>
    <col min="11531" max="11534" width="5.5703125" style="2" bestFit="1" customWidth="1"/>
    <col min="11535" max="11777" width="11.42578125" style="2"/>
    <col min="11778" max="11782" width="6.7109375" style="2" customWidth="1"/>
    <col min="11783" max="11783" width="10" style="2" bestFit="1" customWidth="1"/>
    <col min="11784" max="11784" width="9.85546875" style="2" bestFit="1" customWidth="1"/>
    <col min="11785" max="11785" width="5.5703125" style="2" bestFit="1" customWidth="1"/>
    <col min="11786" max="11786" width="6.5703125" style="2" bestFit="1" customWidth="1"/>
    <col min="11787" max="11790" width="5.5703125" style="2" bestFit="1" customWidth="1"/>
    <col min="11791" max="12033" width="11.42578125" style="2"/>
    <col min="12034" max="12038" width="6.7109375" style="2" customWidth="1"/>
    <col min="12039" max="12039" width="10" style="2" bestFit="1" customWidth="1"/>
    <col min="12040" max="12040" width="9.85546875" style="2" bestFit="1" customWidth="1"/>
    <col min="12041" max="12041" width="5.5703125" style="2" bestFit="1" customWidth="1"/>
    <col min="12042" max="12042" width="6.5703125" style="2" bestFit="1" customWidth="1"/>
    <col min="12043" max="12046" width="5.5703125" style="2" bestFit="1" customWidth="1"/>
    <col min="12047" max="12289" width="11.42578125" style="2"/>
    <col min="12290" max="12294" width="6.7109375" style="2" customWidth="1"/>
    <col min="12295" max="12295" width="10" style="2" bestFit="1" customWidth="1"/>
    <col min="12296" max="12296" width="9.85546875" style="2" bestFit="1" customWidth="1"/>
    <col min="12297" max="12297" width="5.5703125" style="2" bestFit="1" customWidth="1"/>
    <col min="12298" max="12298" width="6.5703125" style="2" bestFit="1" customWidth="1"/>
    <col min="12299" max="12302" width="5.5703125" style="2" bestFit="1" customWidth="1"/>
    <col min="12303" max="12545" width="11.42578125" style="2"/>
    <col min="12546" max="12550" width="6.7109375" style="2" customWidth="1"/>
    <col min="12551" max="12551" width="10" style="2" bestFit="1" customWidth="1"/>
    <col min="12552" max="12552" width="9.85546875" style="2" bestFit="1" customWidth="1"/>
    <col min="12553" max="12553" width="5.5703125" style="2" bestFit="1" customWidth="1"/>
    <col min="12554" max="12554" width="6.5703125" style="2" bestFit="1" customWidth="1"/>
    <col min="12555" max="12558" width="5.5703125" style="2" bestFit="1" customWidth="1"/>
    <col min="12559" max="12801" width="11.42578125" style="2"/>
    <col min="12802" max="12806" width="6.7109375" style="2" customWidth="1"/>
    <col min="12807" max="12807" width="10" style="2" bestFit="1" customWidth="1"/>
    <col min="12808" max="12808" width="9.85546875" style="2" bestFit="1" customWidth="1"/>
    <col min="12809" max="12809" width="5.5703125" style="2" bestFit="1" customWidth="1"/>
    <col min="12810" max="12810" width="6.5703125" style="2" bestFit="1" customWidth="1"/>
    <col min="12811" max="12814" width="5.5703125" style="2" bestFit="1" customWidth="1"/>
    <col min="12815" max="13057" width="11.42578125" style="2"/>
    <col min="13058" max="13062" width="6.7109375" style="2" customWidth="1"/>
    <col min="13063" max="13063" width="10" style="2" bestFit="1" customWidth="1"/>
    <col min="13064" max="13064" width="9.85546875" style="2" bestFit="1" customWidth="1"/>
    <col min="13065" max="13065" width="5.5703125" style="2" bestFit="1" customWidth="1"/>
    <col min="13066" max="13066" width="6.5703125" style="2" bestFit="1" customWidth="1"/>
    <col min="13067" max="13070" width="5.5703125" style="2" bestFit="1" customWidth="1"/>
    <col min="13071" max="13313" width="11.42578125" style="2"/>
    <col min="13314" max="13318" width="6.7109375" style="2" customWidth="1"/>
    <col min="13319" max="13319" width="10" style="2" bestFit="1" customWidth="1"/>
    <col min="13320" max="13320" width="9.85546875" style="2" bestFit="1" customWidth="1"/>
    <col min="13321" max="13321" width="5.5703125" style="2" bestFit="1" customWidth="1"/>
    <col min="13322" max="13322" width="6.5703125" style="2" bestFit="1" customWidth="1"/>
    <col min="13323" max="13326" width="5.5703125" style="2" bestFit="1" customWidth="1"/>
    <col min="13327" max="13569" width="11.42578125" style="2"/>
    <col min="13570" max="13574" width="6.7109375" style="2" customWidth="1"/>
    <col min="13575" max="13575" width="10" style="2" bestFit="1" customWidth="1"/>
    <col min="13576" max="13576" width="9.85546875" style="2" bestFit="1" customWidth="1"/>
    <col min="13577" max="13577" width="5.5703125" style="2" bestFit="1" customWidth="1"/>
    <col min="13578" max="13578" width="6.5703125" style="2" bestFit="1" customWidth="1"/>
    <col min="13579" max="13582" width="5.5703125" style="2" bestFit="1" customWidth="1"/>
    <col min="13583" max="13825" width="11.42578125" style="2"/>
    <col min="13826" max="13830" width="6.7109375" style="2" customWidth="1"/>
    <col min="13831" max="13831" width="10" style="2" bestFit="1" customWidth="1"/>
    <col min="13832" max="13832" width="9.85546875" style="2" bestFit="1" customWidth="1"/>
    <col min="13833" max="13833" width="5.5703125" style="2" bestFit="1" customWidth="1"/>
    <col min="13834" max="13834" width="6.5703125" style="2" bestFit="1" customWidth="1"/>
    <col min="13835" max="13838" width="5.5703125" style="2" bestFit="1" customWidth="1"/>
    <col min="13839" max="14081" width="11.42578125" style="2"/>
    <col min="14082" max="14086" width="6.7109375" style="2" customWidth="1"/>
    <col min="14087" max="14087" width="10" style="2" bestFit="1" customWidth="1"/>
    <col min="14088" max="14088" width="9.85546875" style="2" bestFit="1" customWidth="1"/>
    <col min="14089" max="14089" width="5.5703125" style="2" bestFit="1" customWidth="1"/>
    <col min="14090" max="14090" width="6.5703125" style="2" bestFit="1" customWidth="1"/>
    <col min="14091" max="14094" width="5.5703125" style="2" bestFit="1" customWidth="1"/>
    <col min="14095" max="14337" width="11.42578125" style="2"/>
    <col min="14338" max="14342" width="6.7109375" style="2" customWidth="1"/>
    <col min="14343" max="14343" width="10" style="2" bestFit="1" customWidth="1"/>
    <col min="14344" max="14344" width="9.85546875" style="2" bestFit="1" customWidth="1"/>
    <col min="14345" max="14345" width="5.5703125" style="2" bestFit="1" customWidth="1"/>
    <col min="14346" max="14346" width="6.5703125" style="2" bestFit="1" customWidth="1"/>
    <col min="14347" max="14350" width="5.5703125" style="2" bestFit="1" customWidth="1"/>
    <col min="14351" max="14593" width="11.42578125" style="2"/>
    <col min="14594" max="14598" width="6.7109375" style="2" customWidth="1"/>
    <col min="14599" max="14599" width="10" style="2" bestFit="1" customWidth="1"/>
    <col min="14600" max="14600" width="9.85546875" style="2" bestFit="1" customWidth="1"/>
    <col min="14601" max="14601" width="5.5703125" style="2" bestFit="1" customWidth="1"/>
    <col min="14602" max="14602" width="6.5703125" style="2" bestFit="1" customWidth="1"/>
    <col min="14603" max="14606" width="5.5703125" style="2" bestFit="1" customWidth="1"/>
    <col min="14607" max="14849" width="11.42578125" style="2"/>
    <col min="14850" max="14854" width="6.7109375" style="2" customWidth="1"/>
    <col min="14855" max="14855" width="10" style="2" bestFit="1" customWidth="1"/>
    <col min="14856" max="14856" width="9.85546875" style="2" bestFit="1" customWidth="1"/>
    <col min="14857" max="14857" width="5.5703125" style="2" bestFit="1" customWidth="1"/>
    <col min="14858" max="14858" width="6.5703125" style="2" bestFit="1" customWidth="1"/>
    <col min="14859" max="14862" width="5.5703125" style="2" bestFit="1" customWidth="1"/>
    <col min="14863" max="15105" width="11.42578125" style="2"/>
    <col min="15106" max="15110" width="6.7109375" style="2" customWidth="1"/>
    <col min="15111" max="15111" width="10" style="2" bestFit="1" customWidth="1"/>
    <col min="15112" max="15112" width="9.85546875" style="2" bestFit="1" customWidth="1"/>
    <col min="15113" max="15113" width="5.5703125" style="2" bestFit="1" customWidth="1"/>
    <col min="15114" max="15114" width="6.5703125" style="2" bestFit="1" customWidth="1"/>
    <col min="15115" max="15118" width="5.5703125" style="2" bestFit="1" customWidth="1"/>
    <col min="15119" max="15361" width="11.42578125" style="2"/>
    <col min="15362" max="15366" width="6.7109375" style="2" customWidth="1"/>
    <col min="15367" max="15367" width="10" style="2" bestFit="1" customWidth="1"/>
    <col min="15368" max="15368" width="9.85546875" style="2" bestFit="1" customWidth="1"/>
    <col min="15369" max="15369" width="5.5703125" style="2" bestFit="1" customWidth="1"/>
    <col min="15370" max="15370" width="6.5703125" style="2" bestFit="1" customWidth="1"/>
    <col min="15371" max="15374" width="5.5703125" style="2" bestFit="1" customWidth="1"/>
    <col min="15375" max="15617" width="11.42578125" style="2"/>
    <col min="15618" max="15622" width="6.7109375" style="2" customWidth="1"/>
    <col min="15623" max="15623" width="10" style="2" bestFit="1" customWidth="1"/>
    <col min="15624" max="15624" width="9.85546875" style="2" bestFit="1" customWidth="1"/>
    <col min="15625" max="15625" width="5.5703125" style="2" bestFit="1" customWidth="1"/>
    <col min="15626" max="15626" width="6.5703125" style="2" bestFit="1" customWidth="1"/>
    <col min="15627" max="15630" width="5.5703125" style="2" bestFit="1" customWidth="1"/>
    <col min="15631" max="15873" width="11.42578125" style="2"/>
    <col min="15874" max="15878" width="6.7109375" style="2" customWidth="1"/>
    <col min="15879" max="15879" width="10" style="2" bestFit="1" customWidth="1"/>
    <col min="15880" max="15880" width="9.85546875" style="2" bestFit="1" customWidth="1"/>
    <col min="15881" max="15881" width="5.5703125" style="2" bestFit="1" customWidth="1"/>
    <col min="15882" max="15882" width="6.5703125" style="2" bestFit="1" customWidth="1"/>
    <col min="15883" max="15886" width="5.5703125" style="2" bestFit="1" customWidth="1"/>
    <col min="15887" max="16129" width="11.42578125" style="2"/>
    <col min="16130" max="16134" width="6.7109375" style="2" customWidth="1"/>
    <col min="16135" max="16135" width="10" style="2" bestFit="1" customWidth="1"/>
    <col min="16136" max="16136" width="9.85546875" style="2" bestFit="1" customWidth="1"/>
    <col min="16137" max="16137" width="5.5703125" style="2" bestFit="1" customWidth="1"/>
    <col min="16138" max="16138" width="6.5703125" style="2" bestFit="1" customWidth="1"/>
    <col min="16139" max="16142" width="5.5703125" style="2" bestFit="1" customWidth="1"/>
    <col min="16143" max="16384" width="11.42578125" style="2"/>
  </cols>
  <sheetData>
    <row r="1" spans="1:11" x14ac:dyDescent="0.2">
      <c r="A1" s="1" t="s">
        <v>0</v>
      </c>
    </row>
    <row r="2" spans="1:11" x14ac:dyDescent="0.2">
      <c r="A2" s="1"/>
      <c r="G2" s="2" t="s">
        <v>1</v>
      </c>
      <c r="H2" s="3">
        <v>0.2</v>
      </c>
    </row>
    <row r="3" spans="1:11" x14ac:dyDescent="0.2">
      <c r="A3" s="4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H3" s="5" t="s">
        <v>7</v>
      </c>
      <c r="I3" s="5" t="s">
        <v>0</v>
      </c>
      <c r="J3" s="6" t="s">
        <v>8</v>
      </c>
      <c r="K3" s="6" t="s">
        <v>9</v>
      </c>
    </row>
    <row r="4" spans="1:11" x14ac:dyDescent="0.2">
      <c r="A4" s="7" t="s">
        <v>10</v>
      </c>
      <c r="B4" s="8">
        <v>-500</v>
      </c>
      <c r="C4" s="8">
        <v>400</v>
      </c>
      <c r="D4" s="8">
        <v>400</v>
      </c>
      <c r="E4" s="8"/>
      <c r="F4" s="8"/>
      <c r="H4" s="9">
        <f>+NPV(H2,C4:F4)+B4</f>
        <v>111.1111111111112</v>
      </c>
      <c r="I4" s="9">
        <f>PMT(H2,2,-H4)</f>
        <v>72.727272727272791</v>
      </c>
      <c r="J4" s="10">
        <f>B4*(1+$H$2)^4+C4*(1+$H$2)^3+D4*(1+$H$2)^2+E4*(1+$H$2)^1+F4</f>
        <v>230.40000000000009</v>
      </c>
      <c r="K4" s="11">
        <f>IRR(B4:F4)</f>
        <v>0.37979589711326667</v>
      </c>
    </row>
    <row r="5" spans="1:11" x14ac:dyDescent="0.2">
      <c r="A5" s="7" t="s">
        <v>11</v>
      </c>
      <c r="B5" s="8">
        <v>-700</v>
      </c>
      <c r="C5" s="8">
        <v>300</v>
      </c>
      <c r="D5" s="8">
        <v>300</v>
      </c>
      <c r="E5" s="8">
        <v>400</v>
      </c>
      <c r="F5" s="8">
        <v>300</v>
      </c>
      <c r="H5" s="9">
        <f>+NPV(H2,C5:F5)+B5</f>
        <v>134.49074074074076</v>
      </c>
      <c r="I5" s="9">
        <f>PMT(H2,4,-H5)</f>
        <v>51.952309985096889</v>
      </c>
      <c r="J5" s="12">
        <f>B5*(1+$H$2)^4+C5*(1+$H$2)^3+D5*(1+$H$2)^2+E5*(1+$H$2)^1+F5</f>
        <v>278.88</v>
      </c>
      <c r="K5" s="11">
        <f>IRR(B5:F5)</f>
        <v>0.29615926771743095</v>
      </c>
    </row>
    <row r="6" spans="1:11" x14ac:dyDescent="0.2">
      <c r="A6" s="7" t="s">
        <v>12</v>
      </c>
      <c r="B6" s="8">
        <v>-300</v>
      </c>
      <c r="C6" s="8">
        <v>500</v>
      </c>
      <c r="D6" s="8"/>
      <c r="E6" s="8"/>
      <c r="F6" s="8"/>
      <c r="H6" s="9">
        <f>+NPV(H2,C6:F6)+B6</f>
        <v>116.66666666666669</v>
      </c>
      <c r="I6" s="9">
        <f>PMT(H2,1,-H6)</f>
        <v>140.00000000000003</v>
      </c>
      <c r="J6" s="10">
        <f>B6*(1+$H$2)^4+C6*(1+$H$2)^3+D6*(1+$H$2)^2+E6*(1+$H$2)^1+F6</f>
        <v>241.92000000000007</v>
      </c>
      <c r="K6" s="13">
        <f>IRR(B6:F6)</f>
        <v>0.66666666666666696</v>
      </c>
    </row>
    <row r="8" spans="1:11" x14ac:dyDescent="0.2">
      <c r="A8" s="4"/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H8" s="5" t="s">
        <v>7</v>
      </c>
    </row>
    <row r="9" spans="1:11" ht="15" x14ac:dyDescent="0.25">
      <c r="A9" s="7" t="s">
        <v>10</v>
      </c>
      <c r="B9" s="14">
        <v>0</v>
      </c>
      <c r="C9" s="9">
        <f>I4</f>
        <v>72.727272727272791</v>
      </c>
      <c r="D9" s="9">
        <f>I4</f>
        <v>72.727272727272791</v>
      </c>
      <c r="E9" s="9"/>
      <c r="F9" s="9"/>
      <c r="G9" s="15"/>
      <c r="H9" s="9">
        <f>+NPV(H2,C9:F9)+B9</f>
        <v>111.11111111111121</v>
      </c>
    </row>
    <row r="10" spans="1:11" ht="15" x14ac:dyDescent="0.25">
      <c r="A10" s="7" t="s">
        <v>11</v>
      </c>
      <c r="B10" s="14">
        <v>0</v>
      </c>
      <c r="C10" s="9">
        <f>I5</f>
        <v>51.952309985096889</v>
      </c>
      <c r="D10" s="9">
        <f>C10</f>
        <v>51.952309985096889</v>
      </c>
      <c r="E10" s="9">
        <f>D10</f>
        <v>51.952309985096889</v>
      </c>
      <c r="F10" s="9">
        <f>E10</f>
        <v>51.952309985096889</v>
      </c>
      <c r="G10" s="15"/>
      <c r="H10" s="9">
        <f>+NPV(H2,C10:F10)+B10</f>
        <v>134.49074074074082</v>
      </c>
    </row>
    <row r="11" spans="1:11" ht="15" x14ac:dyDescent="0.25">
      <c r="A11" s="7" t="s">
        <v>12</v>
      </c>
      <c r="B11" s="14">
        <v>0</v>
      </c>
      <c r="C11" s="9">
        <f>I6</f>
        <v>140.00000000000003</v>
      </c>
      <c r="D11" s="9"/>
      <c r="E11" s="9"/>
      <c r="F11" s="9"/>
      <c r="G11" s="15"/>
      <c r="H11" s="9">
        <f>+NPV(H2,C11:F11)+B11</f>
        <v>116.6666666666667</v>
      </c>
    </row>
    <row r="13" spans="1:11" x14ac:dyDescent="0.2">
      <c r="A13" s="1" t="s">
        <v>13</v>
      </c>
    </row>
    <row r="14" spans="1:11" x14ac:dyDescent="0.2">
      <c r="A14" s="2" t="s">
        <v>14</v>
      </c>
    </row>
    <row r="16" spans="1:11" x14ac:dyDescent="0.2">
      <c r="A16" s="4"/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H16" s="5" t="s">
        <v>7</v>
      </c>
    </row>
    <row r="17" spans="1:8" ht="15" x14ac:dyDescent="0.25">
      <c r="A17" s="7" t="s">
        <v>10</v>
      </c>
      <c r="B17" s="14">
        <v>0</v>
      </c>
      <c r="C17" s="9">
        <f>+C9</f>
        <v>72.727272727272791</v>
      </c>
      <c r="D17" s="9">
        <f>+C17</f>
        <v>72.727272727272791</v>
      </c>
      <c r="E17" s="9">
        <f t="shared" ref="E17:F17" si="0">+D17</f>
        <v>72.727272727272791</v>
      </c>
      <c r="F17" s="9">
        <f t="shared" si="0"/>
        <v>72.727272727272791</v>
      </c>
      <c r="G17" s="15"/>
      <c r="H17" s="9">
        <f>+NPV(20%,C17:F17)+B17</f>
        <v>188.27160493827176</v>
      </c>
    </row>
    <row r="18" spans="1:8" ht="15" x14ac:dyDescent="0.25">
      <c r="A18" s="7" t="s">
        <v>11</v>
      </c>
      <c r="B18" s="14">
        <v>0</v>
      </c>
      <c r="C18" s="9">
        <f t="shared" ref="C18:C19" si="1">+C10</f>
        <v>51.952309985096889</v>
      </c>
      <c r="D18" s="9">
        <f>C18</f>
        <v>51.952309985096889</v>
      </c>
      <c r="E18" s="9">
        <f>D18</f>
        <v>51.952309985096889</v>
      </c>
      <c r="F18" s="9">
        <f>E18</f>
        <v>51.952309985096889</v>
      </c>
      <c r="G18" s="15"/>
      <c r="H18" s="9">
        <f t="shared" ref="H18:H19" si="2">+NPV(20%,C18:F18)+B18</f>
        <v>134.49074074074082</v>
      </c>
    </row>
    <row r="19" spans="1:8" ht="15" x14ac:dyDescent="0.25">
      <c r="A19" s="7" t="s">
        <v>12</v>
      </c>
      <c r="B19" s="14">
        <v>0</v>
      </c>
      <c r="C19" s="9">
        <f t="shared" si="1"/>
        <v>140.00000000000003</v>
      </c>
      <c r="D19" s="9">
        <f>+C19</f>
        <v>140.00000000000003</v>
      </c>
      <c r="E19" s="9">
        <f t="shared" ref="E19:F19" si="3">+D19</f>
        <v>140.00000000000003</v>
      </c>
      <c r="F19" s="9">
        <f t="shared" si="3"/>
        <v>140.00000000000003</v>
      </c>
      <c r="G19" s="15"/>
      <c r="H19" s="9">
        <f t="shared" si="2"/>
        <v>362.42283950617292</v>
      </c>
    </row>
  </sheetData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140" workbookViewId="0"/>
  </sheetViews>
  <sheetFormatPr baseColWidth="10" defaultRowHeight="12.75" x14ac:dyDescent="0.2"/>
  <cols>
    <col min="1" max="1" width="11.42578125" style="2"/>
    <col min="2" max="6" width="7.85546875" style="2" bestFit="1" customWidth="1"/>
    <col min="7" max="8" width="6.28515625" style="2" bestFit="1" customWidth="1"/>
    <col min="9" max="9" width="7.85546875" style="2" bestFit="1" customWidth="1"/>
    <col min="10" max="13" width="6" style="2" bestFit="1" customWidth="1"/>
    <col min="14" max="14" width="5.5703125" style="2" bestFit="1" customWidth="1"/>
    <col min="15" max="16" width="11.42578125" style="2"/>
    <col min="17" max="17" width="7" style="2" bestFit="1" customWidth="1"/>
    <col min="18" max="18" width="9.28515625" style="2" customWidth="1"/>
    <col min="19" max="31" width="6" style="2" bestFit="1" customWidth="1"/>
    <col min="32" max="257" width="11.42578125" style="2"/>
    <col min="258" max="262" width="7.85546875" style="2" bestFit="1" customWidth="1"/>
    <col min="263" max="264" width="8.28515625" style="2" bestFit="1" customWidth="1"/>
    <col min="265" max="265" width="7.85546875" style="2" bestFit="1" customWidth="1"/>
    <col min="266" max="269" width="6" style="2" bestFit="1" customWidth="1"/>
    <col min="270" max="270" width="5.5703125" style="2" bestFit="1" customWidth="1"/>
    <col min="271" max="272" width="11.42578125" style="2"/>
    <col min="273" max="273" width="7" style="2" bestFit="1" customWidth="1"/>
    <col min="274" max="274" width="9.28515625" style="2" customWidth="1"/>
    <col min="275" max="287" width="6" style="2" bestFit="1" customWidth="1"/>
    <col min="288" max="513" width="11.42578125" style="2"/>
    <col min="514" max="518" width="7.85546875" style="2" bestFit="1" customWidth="1"/>
    <col min="519" max="520" width="8.28515625" style="2" bestFit="1" customWidth="1"/>
    <col min="521" max="521" width="7.85546875" style="2" bestFit="1" customWidth="1"/>
    <col min="522" max="525" width="6" style="2" bestFit="1" customWidth="1"/>
    <col min="526" max="526" width="5.5703125" style="2" bestFit="1" customWidth="1"/>
    <col min="527" max="528" width="11.42578125" style="2"/>
    <col min="529" max="529" width="7" style="2" bestFit="1" customWidth="1"/>
    <col min="530" max="530" width="9.28515625" style="2" customWidth="1"/>
    <col min="531" max="543" width="6" style="2" bestFit="1" customWidth="1"/>
    <col min="544" max="769" width="11.42578125" style="2"/>
    <col min="770" max="774" width="7.85546875" style="2" bestFit="1" customWidth="1"/>
    <col min="775" max="776" width="8.28515625" style="2" bestFit="1" customWidth="1"/>
    <col min="777" max="777" width="7.85546875" style="2" bestFit="1" customWidth="1"/>
    <col min="778" max="781" width="6" style="2" bestFit="1" customWidth="1"/>
    <col min="782" max="782" width="5.5703125" style="2" bestFit="1" customWidth="1"/>
    <col min="783" max="784" width="11.42578125" style="2"/>
    <col min="785" max="785" width="7" style="2" bestFit="1" customWidth="1"/>
    <col min="786" max="786" width="9.28515625" style="2" customWidth="1"/>
    <col min="787" max="799" width="6" style="2" bestFit="1" customWidth="1"/>
    <col min="800" max="1025" width="11.42578125" style="2"/>
    <col min="1026" max="1030" width="7.85546875" style="2" bestFit="1" customWidth="1"/>
    <col min="1031" max="1032" width="8.28515625" style="2" bestFit="1" customWidth="1"/>
    <col min="1033" max="1033" width="7.85546875" style="2" bestFit="1" customWidth="1"/>
    <col min="1034" max="1037" width="6" style="2" bestFit="1" customWidth="1"/>
    <col min="1038" max="1038" width="5.5703125" style="2" bestFit="1" customWidth="1"/>
    <col min="1039" max="1040" width="11.42578125" style="2"/>
    <col min="1041" max="1041" width="7" style="2" bestFit="1" customWidth="1"/>
    <col min="1042" max="1042" width="9.28515625" style="2" customWidth="1"/>
    <col min="1043" max="1055" width="6" style="2" bestFit="1" customWidth="1"/>
    <col min="1056" max="1281" width="11.42578125" style="2"/>
    <col min="1282" max="1286" width="7.85546875" style="2" bestFit="1" customWidth="1"/>
    <col min="1287" max="1288" width="8.28515625" style="2" bestFit="1" customWidth="1"/>
    <col min="1289" max="1289" width="7.85546875" style="2" bestFit="1" customWidth="1"/>
    <col min="1290" max="1293" width="6" style="2" bestFit="1" customWidth="1"/>
    <col min="1294" max="1294" width="5.5703125" style="2" bestFit="1" customWidth="1"/>
    <col min="1295" max="1296" width="11.42578125" style="2"/>
    <col min="1297" max="1297" width="7" style="2" bestFit="1" customWidth="1"/>
    <col min="1298" max="1298" width="9.28515625" style="2" customWidth="1"/>
    <col min="1299" max="1311" width="6" style="2" bestFit="1" customWidth="1"/>
    <col min="1312" max="1537" width="11.42578125" style="2"/>
    <col min="1538" max="1542" width="7.85546875" style="2" bestFit="1" customWidth="1"/>
    <col min="1543" max="1544" width="8.28515625" style="2" bestFit="1" customWidth="1"/>
    <col min="1545" max="1545" width="7.85546875" style="2" bestFit="1" customWidth="1"/>
    <col min="1546" max="1549" width="6" style="2" bestFit="1" customWidth="1"/>
    <col min="1550" max="1550" width="5.5703125" style="2" bestFit="1" customWidth="1"/>
    <col min="1551" max="1552" width="11.42578125" style="2"/>
    <col min="1553" max="1553" width="7" style="2" bestFit="1" customWidth="1"/>
    <col min="1554" max="1554" width="9.28515625" style="2" customWidth="1"/>
    <col min="1555" max="1567" width="6" style="2" bestFit="1" customWidth="1"/>
    <col min="1568" max="1793" width="11.42578125" style="2"/>
    <col min="1794" max="1798" width="7.85546875" style="2" bestFit="1" customWidth="1"/>
    <col min="1799" max="1800" width="8.28515625" style="2" bestFit="1" customWidth="1"/>
    <col min="1801" max="1801" width="7.85546875" style="2" bestFit="1" customWidth="1"/>
    <col min="1802" max="1805" width="6" style="2" bestFit="1" customWidth="1"/>
    <col min="1806" max="1806" width="5.5703125" style="2" bestFit="1" customWidth="1"/>
    <col min="1807" max="1808" width="11.42578125" style="2"/>
    <col min="1809" max="1809" width="7" style="2" bestFit="1" customWidth="1"/>
    <col min="1810" max="1810" width="9.28515625" style="2" customWidth="1"/>
    <col min="1811" max="1823" width="6" style="2" bestFit="1" customWidth="1"/>
    <col min="1824" max="2049" width="11.42578125" style="2"/>
    <col min="2050" max="2054" width="7.85546875" style="2" bestFit="1" customWidth="1"/>
    <col min="2055" max="2056" width="8.28515625" style="2" bestFit="1" customWidth="1"/>
    <col min="2057" max="2057" width="7.85546875" style="2" bestFit="1" customWidth="1"/>
    <col min="2058" max="2061" width="6" style="2" bestFit="1" customWidth="1"/>
    <col min="2062" max="2062" width="5.5703125" style="2" bestFit="1" customWidth="1"/>
    <col min="2063" max="2064" width="11.42578125" style="2"/>
    <col min="2065" max="2065" width="7" style="2" bestFit="1" customWidth="1"/>
    <col min="2066" max="2066" width="9.28515625" style="2" customWidth="1"/>
    <col min="2067" max="2079" width="6" style="2" bestFit="1" customWidth="1"/>
    <col min="2080" max="2305" width="11.42578125" style="2"/>
    <col min="2306" max="2310" width="7.85546875" style="2" bestFit="1" customWidth="1"/>
    <col min="2311" max="2312" width="8.28515625" style="2" bestFit="1" customWidth="1"/>
    <col min="2313" max="2313" width="7.85546875" style="2" bestFit="1" customWidth="1"/>
    <col min="2314" max="2317" width="6" style="2" bestFit="1" customWidth="1"/>
    <col min="2318" max="2318" width="5.5703125" style="2" bestFit="1" customWidth="1"/>
    <col min="2319" max="2320" width="11.42578125" style="2"/>
    <col min="2321" max="2321" width="7" style="2" bestFit="1" customWidth="1"/>
    <col min="2322" max="2322" width="9.28515625" style="2" customWidth="1"/>
    <col min="2323" max="2335" width="6" style="2" bestFit="1" customWidth="1"/>
    <col min="2336" max="2561" width="11.42578125" style="2"/>
    <col min="2562" max="2566" width="7.85546875" style="2" bestFit="1" customWidth="1"/>
    <col min="2567" max="2568" width="8.28515625" style="2" bestFit="1" customWidth="1"/>
    <col min="2569" max="2569" width="7.85546875" style="2" bestFit="1" customWidth="1"/>
    <col min="2570" max="2573" width="6" style="2" bestFit="1" customWidth="1"/>
    <col min="2574" max="2574" width="5.5703125" style="2" bestFit="1" customWidth="1"/>
    <col min="2575" max="2576" width="11.42578125" style="2"/>
    <col min="2577" max="2577" width="7" style="2" bestFit="1" customWidth="1"/>
    <col min="2578" max="2578" width="9.28515625" style="2" customWidth="1"/>
    <col min="2579" max="2591" width="6" style="2" bestFit="1" customWidth="1"/>
    <col min="2592" max="2817" width="11.42578125" style="2"/>
    <col min="2818" max="2822" width="7.85546875" style="2" bestFit="1" customWidth="1"/>
    <col min="2823" max="2824" width="8.28515625" style="2" bestFit="1" customWidth="1"/>
    <col min="2825" max="2825" width="7.85546875" style="2" bestFit="1" customWidth="1"/>
    <col min="2826" max="2829" width="6" style="2" bestFit="1" customWidth="1"/>
    <col min="2830" max="2830" width="5.5703125" style="2" bestFit="1" customWidth="1"/>
    <col min="2831" max="2832" width="11.42578125" style="2"/>
    <col min="2833" max="2833" width="7" style="2" bestFit="1" customWidth="1"/>
    <col min="2834" max="2834" width="9.28515625" style="2" customWidth="1"/>
    <col min="2835" max="2847" width="6" style="2" bestFit="1" customWidth="1"/>
    <col min="2848" max="3073" width="11.42578125" style="2"/>
    <col min="3074" max="3078" width="7.85546875" style="2" bestFit="1" customWidth="1"/>
    <col min="3079" max="3080" width="8.28515625" style="2" bestFit="1" customWidth="1"/>
    <col min="3081" max="3081" width="7.85546875" style="2" bestFit="1" customWidth="1"/>
    <col min="3082" max="3085" width="6" style="2" bestFit="1" customWidth="1"/>
    <col min="3086" max="3086" width="5.5703125" style="2" bestFit="1" customWidth="1"/>
    <col min="3087" max="3088" width="11.42578125" style="2"/>
    <col min="3089" max="3089" width="7" style="2" bestFit="1" customWidth="1"/>
    <col min="3090" max="3090" width="9.28515625" style="2" customWidth="1"/>
    <col min="3091" max="3103" width="6" style="2" bestFit="1" customWidth="1"/>
    <col min="3104" max="3329" width="11.42578125" style="2"/>
    <col min="3330" max="3334" width="7.85546875" style="2" bestFit="1" customWidth="1"/>
    <col min="3335" max="3336" width="8.28515625" style="2" bestFit="1" customWidth="1"/>
    <col min="3337" max="3337" width="7.85546875" style="2" bestFit="1" customWidth="1"/>
    <col min="3338" max="3341" width="6" style="2" bestFit="1" customWidth="1"/>
    <col min="3342" max="3342" width="5.5703125" style="2" bestFit="1" customWidth="1"/>
    <col min="3343" max="3344" width="11.42578125" style="2"/>
    <col min="3345" max="3345" width="7" style="2" bestFit="1" customWidth="1"/>
    <col min="3346" max="3346" width="9.28515625" style="2" customWidth="1"/>
    <col min="3347" max="3359" width="6" style="2" bestFit="1" customWidth="1"/>
    <col min="3360" max="3585" width="11.42578125" style="2"/>
    <col min="3586" max="3590" width="7.85546875" style="2" bestFit="1" customWidth="1"/>
    <col min="3591" max="3592" width="8.28515625" style="2" bestFit="1" customWidth="1"/>
    <col min="3593" max="3593" width="7.85546875" style="2" bestFit="1" customWidth="1"/>
    <col min="3594" max="3597" width="6" style="2" bestFit="1" customWidth="1"/>
    <col min="3598" max="3598" width="5.5703125" style="2" bestFit="1" customWidth="1"/>
    <col min="3599" max="3600" width="11.42578125" style="2"/>
    <col min="3601" max="3601" width="7" style="2" bestFit="1" customWidth="1"/>
    <col min="3602" max="3602" width="9.28515625" style="2" customWidth="1"/>
    <col min="3603" max="3615" width="6" style="2" bestFit="1" customWidth="1"/>
    <col min="3616" max="3841" width="11.42578125" style="2"/>
    <col min="3842" max="3846" width="7.85546875" style="2" bestFit="1" customWidth="1"/>
    <col min="3847" max="3848" width="8.28515625" style="2" bestFit="1" customWidth="1"/>
    <col min="3849" max="3849" width="7.85546875" style="2" bestFit="1" customWidth="1"/>
    <col min="3850" max="3853" width="6" style="2" bestFit="1" customWidth="1"/>
    <col min="3854" max="3854" width="5.5703125" style="2" bestFit="1" customWidth="1"/>
    <col min="3855" max="3856" width="11.42578125" style="2"/>
    <col min="3857" max="3857" width="7" style="2" bestFit="1" customWidth="1"/>
    <col min="3858" max="3858" width="9.28515625" style="2" customWidth="1"/>
    <col min="3859" max="3871" width="6" style="2" bestFit="1" customWidth="1"/>
    <col min="3872" max="4097" width="11.42578125" style="2"/>
    <col min="4098" max="4102" width="7.85546875" style="2" bestFit="1" customWidth="1"/>
    <col min="4103" max="4104" width="8.28515625" style="2" bestFit="1" customWidth="1"/>
    <col min="4105" max="4105" width="7.85546875" style="2" bestFit="1" customWidth="1"/>
    <col min="4106" max="4109" width="6" style="2" bestFit="1" customWidth="1"/>
    <col min="4110" max="4110" width="5.5703125" style="2" bestFit="1" customWidth="1"/>
    <col min="4111" max="4112" width="11.42578125" style="2"/>
    <col min="4113" max="4113" width="7" style="2" bestFit="1" customWidth="1"/>
    <col min="4114" max="4114" width="9.28515625" style="2" customWidth="1"/>
    <col min="4115" max="4127" width="6" style="2" bestFit="1" customWidth="1"/>
    <col min="4128" max="4353" width="11.42578125" style="2"/>
    <col min="4354" max="4358" width="7.85546875" style="2" bestFit="1" customWidth="1"/>
    <col min="4359" max="4360" width="8.28515625" style="2" bestFit="1" customWidth="1"/>
    <col min="4361" max="4361" width="7.85546875" style="2" bestFit="1" customWidth="1"/>
    <col min="4362" max="4365" width="6" style="2" bestFit="1" customWidth="1"/>
    <col min="4366" max="4366" width="5.5703125" style="2" bestFit="1" customWidth="1"/>
    <col min="4367" max="4368" width="11.42578125" style="2"/>
    <col min="4369" max="4369" width="7" style="2" bestFit="1" customWidth="1"/>
    <col min="4370" max="4370" width="9.28515625" style="2" customWidth="1"/>
    <col min="4371" max="4383" width="6" style="2" bestFit="1" customWidth="1"/>
    <col min="4384" max="4609" width="11.42578125" style="2"/>
    <col min="4610" max="4614" width="7.85546875" style="2" bestFit="1" customWidth="1"/>
    <col min="4615" max="4616" width="8.28515625" style="2" bestFit="1" customWidth="1"/>
    <col min="4617" max="4617" width="7.85546875" style="2" bestFit="1" customWidth="1"/>
    <col min="4618" max="4621" width="6" style="2" bestFit="1" customWidth="1"/>
    <col min="4622" max="4622" width="5.5703125" style="2" bestFit="1" customWidth="1"/>
    <col min="4623" max="4624" width="11.42578125" style="2"/>
    <col min="4625" max="4625" width="7" style="2" bestFit="1" customWidth="1"/>
    <col min="4626" max="4626" width="9.28515625" style="2" customWidth="1"/>
    <col min="4627" max="4639" width="6" style="2" bestFit="1" customWidth="1"/>
    <col min="4640" max="4865" width="11.42578125" style="2"/>
    <col min="4866" max="4870" width="7.85546875" style="2" bestFit="1" customWidth="1"/>
    <col min="4871" max="4872" width="8.28515625" style="2" bestFit="1" customWidth="1"/>
    <col min="4873" max="4873" width="7.85546875" style="2" bestFit="1" customWidth="1"/>
    <col min="4874" max="4877" width="6" style="2" bestFit="1" customWidth="1"/>
    <col min="4878" max="4878" width="5.5703125" style="2" bestFit="1" customWidth="1"/>
    <col min="4879" max="4880" width="11.42578125" style="2"/>
    <col min="4881" max="4881" width="7" style="2" bestFit="1" customWidth="1"/>
    <col min="4882" max="4882" width="9.28515625" style="2" customWidth="1"/>
    <col min="4883" max="4895" width="6" style="2" bestFit="1" customWidth="1"/>
    <col min="4896" max="5121" width="11.42578125" style="2"/>
    <col min="5122" max="5126" width="7.85546875" style="2" bestFit="1" customWidth="1"/>
    <col min="5127" max="5128" width="8.28515625" style="2" bestFit="1" customWidth="1"/>
    <col min="5129" max="5129" width="7.85546875" style="2" bestFit="1" customWidth="1"/>
    <col min="5130" max="5133" width="6" style="2" bestFit="1" customWidth="1"/>
    <col min="5134" max="5134" width="5.5703125" style="2" bestFit="1" customWidth="1"/>
    <col min="5135" max="5136" width="11.42578125" style="2"/>
    <col min="5137" max="5137" width="7" style="2" bestFit="1" customWidth="1"/>
    <col min="5138" max="5138" width="9.28515625" style="2" customWidth="1"/>
    <col min="5139" max="5151" width="6" style="2" bestFit="1" customWidth="1"/>
    <col min="5152" max="5377" width="11.42578125" style="2"/>
    <col min="5378" max="5382" width="7.85546875" style="2" bestFit="1" customWidth="1"/>
    <col min="5383" max="5384" width="8.28515625" style="2" bestFit="1" customWidth="1"/>
    <col min="5385" max="5385" width="7.85546875" style="2" bestFit="1" customWidth="1"/>
    <col min="5386" max="5389" width="6" style="2" bestFit="1" customWidth="1"/>
    <col min="5390" max="5390" width="5.5703125" style="2" bestFit="1" customWidth="1"/>
    <col min="5391" max="5392" width="11.42578125" style="2"/>
    <col min="5393" max="5393" width="7" style="2" bestFit="1" customWidth="1"/>
    <col min="5394" max="5394" width="9.28515625" style="2" customWidth="1"/>
    <col min="5395" max="5407" width="6" style="2" bestFit="1" customWidth="1"/>
    <col min="5408" max="5633" width="11.42578125" style="2"/>
    <col min="5634" max="5638" width="7.85546875" style="2" bestFit="1" customWidth="1"/>
    <col min="5639" max="5640" width="8.28515625" style="2" bestFit="1" customWidth="1"/>
    <col min="5641" max="5641" width="7.85546875" style="2" bestFit="1" customWidth="1"/>
    <col min="5642" max="5645" width="6" style="2" bestFit="1" customWidth="1"/>
    <col min="5646" max="5646" width="5.5703125" style="2" bestFit="1" customWidth="1"/>
    <col min="5647" max="5648" width="11.42578125" style="2"/>
    <col min="5649" max="5649" width="7" style="2" bestFit="1" customWidth="1"/>
    <col min="5650" max="5650" width="9.28515625" style="2" customWidth="1"/>
    <col min="5651" max="5663" width="6" style="2" bestFit="1" customWidth="1"/>
    <col min="5664" max="5889" width="11.42578125" style="2"/>
    <col min="5890" max="5894" width="7.85546875" style="2" bestFit="1" customWidth="1"/>
    <col min="5895" max="5896" width="8.28515625" style="2" bestFit="1" customWidth="1"/>
    <col min="5897" max="5897" width="7.85546875" style="2" bestFit="1" customWidth="1"/>
    <col min="5898" max="5901" width="6" style="2" bestFit="1" customWidth="1"/>
    <col min="5902" max="5902" width="5.5703125" style="2" bestFit="1" customWidth="1"/>
    <col min="5903" max="5904" width="11.42578125" style="2"/>
    <col min="5905" max="5905" width="7" style="2" bestFit="1" customWidth="1"/>
    <col min="5906" max="5906" width="9.28515625" style="2" customWidth="1"/>
    <col min="5907" max="5919" width="6" style="2" bestFit="1" customWidth="1"/>
    <col min="5920" max="6145" width="11.42578125" style="2"/>
    <col min="6146" max="6150" width="7.85546875" style="2" bestFit="1" customWidth="1"/>
    <col min="6151" max="6152" width="8.28515625" style="2" bestFit="1" customWidth="1"/>
    <col min="6153" max="6153" width="7.85546875" style="2" bestFit="1" customWidth="1"/>
    <col min="6154" max="6157" width="6" style="2" bestFit="1" customWidth="1"/>
    <col min="6158" max="6158" width="5.5703125" style="2" bestFit="1" customWidth="1"/>
    <col min="6159" max="6160" width="11.42578125" style="2"/>
    <col min="6161" max="6161" width="7" style="2" bestFit="1" customWidth="1"/>
    <col min="6162" max="6162" width="9.28515625" style="2" customWidth="1"/>
    <col min="6163" max="6175" width="6" style="2" bestFit="1" customWidth="1"/>
    <col min="6176" max="6401" width="11.42578125" style="2"/>
    <col min="6402" max="6406" width="7.85546875" style="2" bestFit="1" customWidth="1"/>
    <col min="6407" max="6408" width="8.28515625" style="2" bestFit="1" customWidth="1"/>
    <col min="6409" max="6409" width="7.85546875" style="2" bestFit="1" customWidth="1"/>
    <col min="6410" max="6413" width="6" style="2" bestFit="1" customWidth="1"/>
    <col min="6414" max="6414" width="5.5703125" style="2" bestFit="1" customWidth="1"/>
    <col min="6415" max="6416" width="11.42578125" style="2"/>
    <col min="6417" max="6417" width="7" style="2" bestFit="1" customWidth="1"/>
    <col min="6418" max="6418" width="9.28515625" style="2" customWidth="1"/>
    <col min="6419" max="6431" width="6" style="2" bestFit="1" customWidth="1"/>
    <col min="6432" max="6657" width="11.42578125" style="2"/>
    <col min="6658" max="6662" width="7.85546875" style="2" bestFit="1" customWidth="1"/>
    <col min="6663" max="6664" width="8.28515625" style="2" bestFit="1" customWidth="1"/>
    <col min="6665" max="6665" width="7.85546875" style="2" bestFit="1" customWidth="1"/>
    <col min="6666" max="6669" width="6" style="2" bestFit="1" customWidth="1"/>
    <col min="6670" max="6670" width="5.5703125" style="2" bestFit="1" customWidth="1"/>
    <col min="6671" max="6672" width="11.42578125" style="2"/>
    <col min="6673" max="6673" width="7" style="2" bestFit="1" customWidth="1"/>
    <col min="6674" max="6674" width="9.28515625" style="2" customWidth="1"/>
    <col min="6675" max="6687" width="6" style="2" bestFit="1" customWidth="1"/>
    <col min="6688" max="6913" width="11.42578125" style="2"/>
    <col min="6914" max="6918" width="7.85546875" style="2" bestFit="1" customWidth="1"/>
    <col min="6919" max="6920" width="8.28515625" style="2" bestFit="1" customWidth="1"/>
    <col min="6921" max="6921" width="7.85546875" style="2" bestFit="1" customWidth="1"/>
    <col min="6922" max="6925" width="6" style="2" bestFit="1" customWidth="1"/>
    <col min="6926" max="6926" width="5.5703125" style="2" bestFit="1" customWidth="1"/>
    <col min="6927" max="6928" width="11.42578125" style="2"/>
    <col min="6929" max="6929" width="7" style="2" bestFit="1" customWidth="1"/>
    <col min="6930" max="6930" width="9.28515625" style="2" customWidth="1"/>
    <col min="6931" max="6943" width="6" style="2" bestFit="1" customWidth="1"/>
    <col min="6944" max="7169" width="11.42578125" style="2"/>
    <col min="7170" max="7174" width="7.85546875" style="2" bestFit="1" customWidth="1"/>
    <col min="7175" max="7176" width="8.28515625" style="2" bestFit="1" customWidth="1"/>
    <col min="7177" max="7177" width="7.85546875" style="2" bestFit="1" customWidth="1"/>
    <col min="7178" max="7181" width="6" style="2" bestFit="1" customWidth="1"/>
    <col min="7182" max="7182" width="5.5703125" style="2" bestFit="1" customWidth="1"/>
    <col min="7183" max="7184" width="11.42578125" style="2"/>
    <col min="7185" max="7185" width="7" style="2" bestFit="1" customWidth="1"/>
    <col min="7186" max="7186" width="9.28515625" style="2" customWidth="1"/>
    <col min="7187" max="7199" width="6" style="2" bestFit="1" customWidth="1"/>
    <col min="7200" max="7425" width="11.42578125" style="2"/>
    <col min="7426" max="7430" width="7.85546875" style="2" bestFit="1" customWidth="1"/>
    <col min="7431" max="7432" width="8.28515625" style="2" bestFit="1" customWidth="1"/>
    <col min="7433" max="7433" width="7.85546875" style="2" bestFit="1" customWidth="1"/>
    <col min="7434" max="7437" width="6" style="2" bestFit="1" customWidth="1"/>
    <col min="7438" max="7438" width="5.5703125" style="2" bestFit="1" customWidth="1"/>
    <col min="7439" max="7440" width="11.42578125" style="2"/>
    <col min="7441" max="7441" width="7" style="2" bestFit="1" customWidth="1"/>
    <col min="7442" max="7442" width="9.28515625" style="2" customWidth="1"/>
    <col min="7443" max="7455" width="6" style="2" bestFit="1" customWidth="1"/>
    <col min="7456" max="7681" width="11.42578125" style="2"/>
    <col min="7682" max="7686" width="7.85546875" style="2" bestFit="1" customWidth="1"/>
    <col min="7687" max="7688" width="8.28515625" style="2" bestFit="1" customWidth="1"/>
    <col min="7689" max="7689" width="7.85546875" style="2" bestFit="1" customWidth="1"/>
    <col min="7690" max="7693" width="6" style="2" bestFit="1" customWidth="1"/>
    <col min="7694" max="7694" width="5.5703125" style="2" bestFit="1" customWidth="1"/>
    <col min="7695" max="7696" width="11.42578125" style="2"/>
    <col min="7697" max="7697" width="7" style="2" bestFit="1" customWidth="1"/>
    <col min="7698" max="7698" width="9.28515625" style="2" customWidth="1"/>
    <col min="7699" max="7711" width="6" style="2" bestFit="1" customWidth="1"/>
    <col min="7712" max="7937" width="11.42578125" style="2"/>
    <col min="7938" max="7942" width="7.85546875" style="2" bestFit="1" customWidth="1"/>
    <col min="7943" max="7944" width="8.28515625" style="2" bestFit="1" customWidth="1"/>
    <col min="7945" max="7945" width="7.85546875" style="2" bestFit="1" customWidth="1"/>
    <col min="7946" max="7949" width="6" style="2" bestFit="1" customWidth="1"/>
    <col min="7950" max="7950" width="5.5703125" style="2" bestFit="1" customWidth="1"/>
    <col min="7951" max="7952" width="11.42578125" style="2"/>
    <col min="7953" max="7953" width="7" style="2" bestFit="1" customWidth="1"/>
    <col min="7954" max="7954" width="9.28515625" style="2" customWidth="1"/>
    <col min="7955" max="7967" width="6" style="2" bestFit="1" customWidth="1"/>
    <col min="7968" max="8193" width="11.42578125" style="2"/>
    <col min="8194" max="8198" width="7.85546875" style="2" bestFit="1" customWidth="1"/>
    <col min="8199" max="8200" width="8.28515625" style="2" bestFit="1" customWidth="1"/>
    <col min="8201" max="8201" width="7.85546875" style="2" bestFit="1" customWidth="1"/>
    <col min="8202" max="8205" width="6" style="2" bestFit="1" customWidth="1"/>
    <col min="8206" max="8206" width="5.5703125" style="2" bestFit="1" customWidth="1"/>
    <col min="8207" max="8208" width="11.42578125" style="2"/>
    <col min="8209" max="8209" width="7" style="2" bestFit="1" customWidth="1"/>
    <col min="8210" max="8210" width="9.28515625" style="2" customWidth="1"/>
    <col min="8211" max="8223" width="6" style="2" bestFit="1" customWidth="1"/>
    <col min="8224" max="8449" width="11.42578125" style="2"/>
    <col min="8450" max="8454" width="7.85546875" style="2" bestFit="1" customWidth="1"/>
    <col min="8455" max="8456" width="8.28515625" style="2" bestFit="1" customWidth="1"/>
    <col min="8457" max="8457" width="7.85546875" style="2" bestFit="1" customWidth="1"/>
    <col min="8458" max="8461" width="6" style="2" bestFit="1" customWidth="1"/>
    <col min="8462" max="8462" width="5.5703125" style="2" bestFit="1" customWidth="1"/>
    <col min="8463" max="8464" width="11.42578125" style="2"/>
    <col min="8465" max="8465" width="7" style="2" bestFit="1" customWidth="1"/>
    <col min="8466" max="8466" width="9.28515625" style="2" customWidth="1"/>
    <col min="8467" max="8479" width="6" style="2" bestFit="1" customWidth="1"/>
    <col min="8480" max="8705" width="11.42578125" style="2"/>
    <col min="8706" max="8710" width="7.85546875" style="2" bestFit="1" customWidth="1"/>
    <col min="8711" max="8712" width="8.28515625" style="2" bestFit="1" customWidth="1"/>
    <col min="8713" max="8713" width="7.85546875" style="2" bestFit="1" customWidth="1"/>
    <col min="8714" max="8717" width="6" style="2" bestFit="1" customWidth="1"/>
    <col min="8718" max="8718" width="5.5703125" style="2" bestFit="1" customWidth="1"/>
    <col min="8719" max="8720" width="11.42578125" style="2"/>
    <col min="8721" max="8721" width="7" style="2" bestFit="1" customWidth="1"/>
    <col min="8722" max="8722" width="9.28515625" style="2" customWidth="1"/>
    <col min="8723" max="8735" width="6" style="2" bestFit="1" customWidth="1"/>
    <col min="8736" max="8961" width="11.42578125" style="2"/>
    <col min="8962" max="8966" width="7.85546875" style="2" bestFit="1" customWidth="1"/>
    <col min="8967" max="8968" width="8.28515625" style="2" bestFit="1" customWidth="1"/>
    <col min="8969" max="8969" width="7.85546875" style="2" bestFit="1" customWidth="1"/>
    <col min="8970" max="8973" width="6" style="2" bestFit="1" customWidth="1"/>
    <col min="8974" max="8974" width="5.5703125" style="2" bestFit="1" customWidth="1"/>
    <col min="8975" max="8976" width="11.42578125" style="2"/>
    <col min="8977" max="8977" width="7" style="2" bestFit="1" customWidth="1"/>
    <col min="8978" max="8978" width="9.28515625" style="2" customWidth="1"/>
    <col min="8979" max="8991" width="6" style="2" bestFit="1" customWidth="1"/>
    <col min="8992" max="9217" width="11.42578125" style="2"/>
    <col min="9218" max="9222" width="7.85546875" style="2" bestFit="1" customWidth="1"/>
    <col min="9223" max="9224" width="8.28515625" style="2" bestFit="1" customWidth="1"/>
    <col min="9225" max="9225" width="7.85546875" style="2" bestFit="1" customWidth="1"/>
    <col min="9226" max="9229" width="6" style="2" bestFit="1" customWidth="1"/>
    <col min="9230" max="9230" width="5.5703125" style="2" bestFit="1" customWidth="1"/>
    <col min="9231" max="9232" width="11.42578125" style="2"/>
    <col min="9233" max="9233" width="7" style="2" bestFit="1" customWidth="1"/>
    <col min="9234" max="9234" width="9.28515625" style="2" customWidth="1"/>
    <col min="9235" max="9247" width="6" style="2" bestFit="1" customWidth="1"/>
    <col min="9248" max="9473" width="11.42578125" style="2"/>
    <col min="9474" max="9478" width="7.85546875" style="2" bestFit="1" customWidth="1"/>
    <col min="9479" max="9480" width="8.28515625" style="2" bestFit="1" customWidth="1"/>
    <col min="9481" max="9481" width="7.85546875" style="2" bestFit="1" customWidth="1"/>
    <col min="9482" max="9485" width="6" style="2" bestFit="1" customWidth="1"/>
    <col min="9486" max="9486" width="5.5703125" style="2" bestFit="1" customWidth="1"/>
    <col min="9487" max="9488" width="11.42578125" style="2"/>
    <col min="9489" max="9489" width="7" style="2" bestFit="1" customWidth="1"/>
    <col min="9490" max="9490" width="9.28515625" style="2" customWidth="1"/>
    <col min="9491" max="9503" width="6" style="2" bestFit="1" customWidth="1"/>
    <col min="9504" max="9729" width="11.42578125" style="2"/>
    <col min="9730" max="9734" width="7.85546875" style="2" bestFit="1" customWidth="1"/>
    <col min="9735" max="9736" width="8.28515625" style="2" bestFit="1" customWidth="1"/>
    <col min="9737" max="9737" width="7.85546875" style="2" bestFit="1" customWidth="1"/>
    <col min="9738" max="9741" width="6" style="2" bestFit="1" customWidth="1"/>
    <col min="9742" max="9742" width="5.5703125" style="2" bestFit="1" customWidth="1"/>
    <col min="9743" max="9744" width="11.42578125" style="2"/>
    <col min="9745" max="9745" width="7" style="2" bestFit="1" customWidth="1"/>
    <col min="9746" max="9746" width="9.28515625" style="2" customWidth="1"/>
    <col min="9747" max="9759" width="6" style="2" bestFit="1" customWidth="1"/>
    <col min="9760" max="9985" width="11.42578125" style="2"/>
    <col min="9986" max="9990" width="7.85546875" style="2" bestFit="1" customWidth="1"/>
    <col min="9991" max="9992" width="8.28515625" style="2" bestFit="1" customWidth="1"/>
    <col min="9993" max="9993" width="7.85546875" style="2" bestFit="1" customWidth="1"/>
    <col min="9994" max="9997" width="6" style="2" bestFit="1" customWidth="1"/>
    <col min="9998" max="9998" width="5.5703125" style="2" bestFit="1" customWidth="1"/>
    <col min="9999" max="10000" width="11.42578125" style="2"/>
    <col min="10001" max="10001" width="7" style="2" bestFit="1" customWidth="1"/>
    <col min="10002" max="10002" width="9.28515625" style="2" customWidth="1"/>
    <col min="10003" max="10015" width="6" style="2" bestFit="1" customWidth="1"/>
    <col min="10016" max="10241" width="11.42578125" style="2"/>
    <col min="10242" max="10246" width="7.85546875" style="2" bestFit="1" customWidth="1"/>
    <col min="10247" max="10248" width="8.28515625" style="2" bestFit="1" customWidth="1"/>
    <col min="10249" max="10249" width="7.85546875" style="2" bestFit="1" customWidth="1"/>
    <col min="10250" max="10253" width="6" style="2" bestFit="1" customWidth="1"/>
    <col min="10254" max="10254" width="5.5703125" style="2" bestFit="1" customWidth="1"/>
    <col min="10255" max="10256" width="11.42578125" style="2"/>
    <col min="10257" max="10257" width="7" style="2" bestFit="1" customWidth="1"/>
    <col min="10258" max="10258" width="9.28515625" style="2" customWidth="1"/>
    <col min="10259" max="10271" width="6" style="2" bestFit="1" customWidth="1"/>
    <col min="10272" max="10497" width="11.42578125" style="2"/>
    <col min="10498" max="10502" width="7.85546875" style="2" bestFit="1" customWidth="1"/>
    <col min="10503" max="10504" width="8.28515625" style="2" bestFit="1" customWidth="1"/>
    <col min="10505" max="10505" width="7.85546875" style="2" bestFit="1" customWidth="1"/>
    <col min="10506" max="10509" width="6" style="2" bestFit="1" customWidth="1"/>
    <col min="10510" max="10510" width="5.5703125" style="2" bestFit="1" customWidth="1"/>
    <col min="10511" max="10512" width="11.42578125" style="2"/>
    <col min="10513" max="10513" width="7" style="2" bestFit="1" customWidth="1"/>
    <col min="10514" max="10514" width="9.28515625" style="2" customWidth="1"/>
    <col min="10515" max="10527" width="6" style="2" bestFit="1" customWidth="1"/>
    <col min="10528" max="10753" width="11.42578125" style="2"/>
    <col min="10754" max="10758" width="7.85546875" style="2" bestFit="1" customWidth="1"/>
    <col min="10759" max="10760" width="8.28515625" style="2" bestFit="1" customWidth="1"/>
    <col min="10761" max="10761" width="7.85546875" style="2" bestFit="1" customWidth="1"/>
    <col min="10762" max="10765" width="6" style="2" bestFit="1" customWidth="1"/>
    <col min="10766" max="10766" width="5.5703125" style="2" bestFit="1" customWidth="1"/>
    <col min="10767" max="10768" width="11.42578125" style="2"/>
    <col min="10769" max="10769" width="7" style="2" bestFit="1" customWidth="1"/>
    <col min="10770" max="10770" width="9.28515625" style="2" customWidth="1"/>
    <col min="10771" max="10783" width="6" style="2" bestFit="1" customWidth="1"/>
    <col min="10784" max="11009" width="11.42578125" style="2"/>
    <col min="11010" max="11014" width="7.85546875" style="2" bestFit="1" customWidth="1"/>
    <col min="11015" max="11016" width="8.28515625" style="2" bestFit="1" customWidth="1"/>
    <col min="11017" max="11017" width="7.85546875" style="2" bestFit="1" customWidth="1"/>
    <col min="11018" max="11021" width="6" style="2" bestFit="1" customWidth="1"/>
    <col min="11022" max="11022" width="5.5703125" style="2" bestFit="1" customWidth="1"/>
    <col min="11023" max="11024" width="11.42578125" style="2"/>
    <col min="11025" max="11025" width="7" style="2" bestFit="1" customWidth="1"/>
    <col min="11026" max="11026" width="9.28515625" style="2" customWidth="1"/>
    <col min="11027" max="11039" width="6" style="2" bestFit="1" customWidth="1"/>
    <col min="11040" max="11265" width="11.42578125" style="2"/>
    <col min="11266" max="11270" width="7.85546875" style="2" bestFit="1" customWidth="1"/>
    <col min="11271" max="11272" width="8.28515625" style="2" bestFit="1" customWidth="1"/>
    <col min="11273" max="11273" width="7.85546875" style="2" bestFit="1" customWidth="1"/>
    <col min="11274" max="11277" width="6" style="2" bestFit="1" customWidth="1"/>
    <col min="11278" max="11278" width="5.5703125" style="2" bestFit="1" customWidth="1"/>
    <col min="11279" max="11280" width="11.42578125" style="2"/>
    <col min="11281" max="11281" width="7" style="2" bestFit="1" customWidth="1"/>
    <col min="11282" max="11282" width="9.28515625" style="2" customWidth="1"/>
    <col min="11283" max="11295" width="6" style="2" bestFit="1" customWidth="1"/>
    <col min="11296" max="11521" width="11.42578125" style="2"/>
    <col min="11522" max="11526" width="7.85546875" style="2" bestFit="1" customWidth="1"/>
    <col min="11527" max="11528" width="8.28515625" style="2" bestFit="1" customWidth="1"/>
    <col min="11529" max="11529" width="7.85546875" style="2" bestFit="1" customWidth="1"/>
    <col min="11530" max="11533" width="6" style="2" bestFit="1" customWidth="1"/>
    <col min="11534" max="11534" width="5.5703125" style="2" bestFit="1" customWidth="1"/>
    <col min="11535" max="11536" width="11.42578125" style="2"/>
    <col min="11537" max="11537" width="7" style="2" bestFit="1" customWidth="1"/>
    <col min="11538" max="11538" width="9.28515625" style="2" customWidth="1"/>
    <col min="11539" max="11551" width="6" style="2" bestFit="1" customWidth="1"/>
    <col min="11552" max="11777" width="11.42578125" style="2"/>
    <col min="11778" max="11782" width="7.85546875" style="2" bestFit="1" customWidth="1"/>
    <col min="11783" max="11784" width="8.28515625" style="2" bestFit="1" customWidth="1"/>
    <col min="11785" max="11785" width="7.85546875" style="2" bestFit="1" customWidth="1"/>
    <col min="11786" max="11789" width="6" style="2" bestFit="1" customWidth="1"/>
    <col min="11790" max="11790" width="5.5703125" style="2" bestFit="1" customWidth="1"/>
    <col min="11791" max="11792" width="11.42578125" style="2"/>
    <col min="11793" max="11793" width="7" style="2" bestFit="1" customWidth="1"/>
    <col min="11794" max="11794" width="9.28515625" style="2" customWidth="1"/>
    <col min="11795" max="11807" width="6" style="2" bestFit="1" customWidth="1"/>
    <col min="11808" max="12033" width="11.42578125" style="2"/>
    <col min="12034" max="12038" width="7.85546875" style="2" bestFit="1" customWidth="1"/>
    <col min="12039" max="12040" width="8.28515625" style="2" bestFit="1" customWidth="1"/>
    <col min="12041" max="12041" width="7.85546875" style="2" bestFit="1" customWidth="1"/>
    <col min="12042" max="12045" width="6" style="2" bestFit="1" customWidth="1"/>
    <col min="12046" max="12046" width="5.5703125" style="2" bestFit="1" customWidth="1"/>
    <col min="12047" max="12048" width="11.42578125" style="2"/>
    <col min="12049" max="12049" width="7" style="2" bestFit="1" customWidth="1"/>
    <col min="12050" max="12050" width="9.28515625" style="2" customWidth="1"/>
    <col min="12051" max="12063" width="6" style="2" bestFit="1" customWidth="1"/>
    <col min="12064" max="12289" width="11.42578125" style="2"/>
    <col min="12290" max="12294" width="7.85546875" style="2" bestFit="1" customWidth="1"/>
    <col min="12295" max="12296" width="8.28515625" style="2" bestFit="1" customWidth="1"/>
    <col min="12297" max="12297" width="7.85546875" style="2" bestFit="1" customWidth="1"/>
    <col min="12298" max="12301" width="6" style="2" bestFit="1" customWidth="1"/>
    <col min="12302" max="12302" width="5.5703125" style="2" bestFit="1" customWidth="1"/>
    <col min="12303" max="12304" width="11.42578125" style="2"/>
    <col min="12305" max="12305" width="7" style="2" bestFit="1" customWidth="1"/>
    <col min="12306" max="12306" width="9.28515625" style="2" customWidth="1"/>
    <col min="12307" max="12319" width="6" style="2" bestFit="1" customWidth="1"/>
    <col min="12320" max="12545" width="11.42578125" style="2"/>
    <col min="12546" max="12550" width="7.85546875" style="2" bestFit="1" customWidth="1"/>
    <col min="12551" max="12552" width="8.28515625" style="2" bestFit="1" customWidth="1"/>
    <col min="12553" max="12553" width="7.85546875" style="2" bestFit="1" customWidth="1"/>
    <col min="12554" max="12557" width="6" style="2" bestFit="1" customWidth="1"/>
    <col min="12558" max="12558" width="5.5703125" style="2" bestFit="1" customWidth="1"/>
    <col min="12559" max="12560" width="11.42578125" style="2"/>
    <col min="12561" max="12561" width="7" style="2" bestFit="1" customWidth="1"/>
    <col min="12562" max="12562" width="9.28515625" style="2" customWidth="1"/>
    <col min="12563" max="12575" width="6" style="2" bestFit="1" customWidth="1"/>
    <col min="12576" max="12801" width="11.42578125" style="2"/>
    <col min="12802" max="12806" width="7.85546875" style="2" bestFit="1" customWidth="1"/>
    <col min="12807" max="12808" width="8.28515625" style="2" bestFit="1" customWidth="1"/>
    <col min="12809" max="12809" width="7.85546875" style="2" bestFit="1" customWidth="1"/>
    <col min="12810" max="12813" width="6" style="2" bestFit="1" customWidth="1"/>
    <col min="12814" max="12814" width="5.5703125" style="2" bestFit="1" customWidth="1"/>
    <col min="12815" max="12816" width="11.42578125" style="2"/>
    <col min="12817" max="12817" width="7" style="2" bestFit="1" customWidth="1"/>
    <col min="12818" max="12818" width="9.28515625" style="2" customWidth="1"/>
    <col min="12819" max="12831" width="6" style="2" bestFit="1" customWidth="1"/>
    <col min="12832" max="13057" width="11.42578125" style="2"/>
    <col min="13058" max="13062" width="7.85546875" style="2" bestFit="1" customWidth="1"/>
    <col min="13063" max="13064" width="8.28515625" style="2" bestFit="1" customWidth="1"/>
    <col min="13065" max="13065" width="7.85546875" style="2" bestFit="1" customWidth="1"/>
    <col min="13066" max="13069" width="6" style="2" bestFit="1" customWidth="1"/>
    <col min="13070" max="13070" width="5.5703125" style="2" bestFit="1" customWidth="1"/>
    <col min="13071" max="13072" width="11.42578125" style="2"/>
    <col min="13073" max="13073" width="7" style="2" bestFit="1" customWidth="1"/>
    <col min="13074" max="13074" width="9.28515625" style="2" customWidth="1"/>
    <col min="13075" max="13087" width="6" style="2" bestFit="1" customWidth="1"/>
    <col min="13088" max="13313" width="11.42578125" style="2"/>
    <col min="13314" max="13318" width="7.85546875" style="2" bestFit="1" customWidth="1"/>
    <col min="13319" max="13320" width="8.28515625" style="2" bestFit="1" customWidth="1"/>
    <col min="13321" max="13321" width="7.85546875" style="2" bestFit="1" customWidth="1"/>
    <col min="13322" max="13325" width="6" style="2" bestFit="1" customWidth="1"/>
    <col min="13326" max="13326" width="5.5703125" style="2" bestFit="1" customWidth="1"/>
    <col min="13327" max="13328" width="11.42578125" style="2"/>
    <col min="13329" max="13329" width="7" style="2" bestFit="1" customWidth="1"/>
    <col min="13330" max="13330" width="9.28515625" style="2" customWidth="1"/>
    <col min="13331" max="13343" width="6" style="2" bestFit="1" customWidth="1"/>
    <col min="13344" max="13569" width="11.42578125" style="2"/>
    <col min="13570" max="13574" width="7.85546875" style="2" bestFit="1" customWidth="1"/>
    <col min="13575" max="13576" width="8.28515625" style="2" bestFit="1" customWidth="1"/>
    <col min="13577" max="13577" width="7.85546875" style="2" bestFit="1" customWidth="1"/>
    <col min="13578" max="13581" width="6" style="2" bestFit="1" customWidth="1"/>
    <col min="13582" max="13582" width="5.5703125" style="2" bestFit="1" customWidth="1"/>
    <col min="13583" max="13584" width="11.42578125" style="2"/>
    <col min="13585" max="13585" width="7" style="2" bestFit="1" customWidth="1"/>
    <col min="13586" max="13586" width="9.28515625" style="2" customWidth="1"/>
    <col min="13587" max="13599" width="6" style="2" bestFit="1" customWidth="1"/>
    <col min="13600" max="13825" width="11.42578125" style="2"/>
    <col min="13826" max="13830" width="7.85546875" style="2" bestFit="1" customWidth="1"/>
    <col min="13831" max="13832" width="8.28515625" style="2" bestFit="1" customWidth="1"/>
    <col min="13833" max="13833" width="7.85546875" style="2" bestFit="1" customWidth="1"/>
    <col min="13834" max="13837" width="6" style="2" bestFit="1" customWidth="1"/>
    <col min="13838" max="13838" width="5.5703125" style="2" bestFit="1" customWidth="1"/>
    <col min="13839" max="13840" width="11.42578125" style="2"/>
    <col min="13841" max="13841" width="7" style="2" bestFit="1" customWidth="1"/>
    <col min="13842" max="13842" width="9.28515625" style="2" customWidth="1"/>
    <col min="13843" max="13855" width="6" style="2" bestFit="1" customWidth="1"/>
    <col min="13856" max="14081" width="11.42578125" style="2"/>
    <col min="14082" max="14086" width="7.85546875" style="2" bestFit="1" customWidth="1"/>
    <col min="14087" max="14088" width="8.28515625" style="2" bestFit="1" customWidth="1"/>
    <col min="14089" max="14089" width="7.85546875" style="2" bestFit="1" customWidth="1"/>
    <col min="14090" max="14093" width="6" style="2" bestFit="1" customWidth="1"/>
    <col min="14094" max="14094" width="5.5703125" style="2" bestFit="1" customWidth="1"/>
    <col min="14095" max="14096" width="11.42578125" style="2"/>
    <col min="14097" max="14097" width="7" style="2" bestFit="1" customWidth="1"/>
    <col min="14098" max="14098" width="9.28515625" style="2" customWidth="1"/>
    <col min="14099" max="14111" width="6" style="2" bestFit="1" customWidth="1"/>
    <col min="14112" max="14337" width="11.42578125" style="2"/>
    <col min="14338" max="14342" width="7.85546875" style="2" bestFit="1" customWidth="1"/>
    <col min="14343" max="14344" width="8.28515625" style="2" bestFit="1" customWidth="1"/>
    <col min="14345" max="14345" width="7.85546875" style="2" bestFit="1" customWidth="1"/>
    <col min="14346" max="14349" width="6" style="2" bestFit="1" customWidth="1"/>
    <col min="14350" max="14350" width="5.5703125" style="2" bestFit="1" customWidth="1"/>
    <col min="14351" max="14352" width="11.42578125" style="2"/>
    <col min="14353" max="14353" width="7" style="2" bestFit="1" customWidth="1"/>
    <col min="14354" max="14354" width="9.28515625" style="2" customWidth="1"/>
    <col min="14355" max="14367" width="6" style="2" bestFit="1" customWidth="1"/>
    <col min="14368" max="14593" width="11.42578125" style="2"/>
    <col min="14594" max="14598" width="7.85546875" style="2" bestFit="1" customWidth="1"/>
    <col min="14599" max="14600" width="8.28515625" style="2" bestFit="1" customWidth="1"/>
    <col min="14601" max="14601" width="7.85546875" style="2" bestFit="1" customWidth="1"/>
    <col min="14602" max="14605" width="6" style="2" bestFit="1" customWidth="1"/>
    <col min="14606" max="14606" width="5.5703125" style="2" bestFit="1" customWidth="1"/>
    <col min="14607" max="14608" width="11.42578125" style="2"/>
    <col min="14609" max="14609" width="7" style="2" bestFit="1" customWidth="1"/>
    <col min="14610" max="14610" width="9.28515625" style="2" customWidth="1"/>
    <col min="14611" max="14623" width="6" style="2" bestFit="1" customWidth="1"/>
    <col min="14624" max="14849" width="11.42578125" style="2"/>
    <col min="14850" max="14854" width="7.85546875" style="2" bestFit="1" customWidth="1"/>
    <col min="14855" max="14856" width="8.28515625" style="2" bestFit="1" customWidth="1"/>
    <col min="14857" max="14857" width="7.85546875" style="2" bestFit="1" customWidth="1"/>
    <col min="14858" max="14861" width="6" style="2" bestFit="1" customWidth="1"/>
    <col min="14862" max="14862" width="5.5703125" style="2" bestFit="1" customWidth="1"/>
    <col min="14863" max="14864" width="11.42578125" style="2"/>
    <col min="14865" max="14865" width="7" style="2" bestFit="1" customWidth="1"/>
    <col min="14866" max="14866" width="9.28515625" style="2" customWidth="1"/>
    <col min="14867" max="14879" width="6" style="2" bestFit="1" customWidth="1"/>
    <col min="14880" max="15105" width="11.42578125" style="2"/>
    <col min="15106" max="15110" width="7.85546875" style="2" bestFit="1" customWidth="1"/>
    <col min="15111" max="15112" width="8.28515625" style="2" bestFit="1" customWidth="1"/>
    <col min="15113" max="15113" width="7.85546875" style="2" bestFit="1" customWidth="1"/>
    <col min="15114" max="15117" width="6" style="2" bestFit="1" customWidth="1"/>
    <col min="15118" max="15118" width="5.5703125" style="2" bestFit="1" customWidth="1"/>
    <col min="15119" max="15120" width="11.42578125" style="2"/>
    <col min="15121" max="15121" width="7" style="2" bestFit="1" customWidth="1"/>
    <col min="15122" max="15122" width="9.28515625" style="2" customWidth="1"/>
    <col min="15123" max="15135" width="6" style="2" bestFit="1" customWidth="1"/>
    <col min="15136" max="15361" width="11.42578125" style="2"/>
    <col min="15362" max="15366" width="7.85546875" style="2" bestFit="1" customWidth="1"/>
    <col min="15367" max="15368" width="8.28515625" style="2" bestFit="1" customWidth="1"/>
    <col min="15369" max="15369" width="7.85546875" style="2" bestFit="1" customWidth="1"/>
    <col min="15370" max="15373" width="6" style="2" bestFit="1" customWidth="1"/>
    <col min="15374" max="15374" width="5.5703125" style="2" bestFit="1" customWidth="1"/>
    <col min="15375" max="15376" width="11.42578125" style="2"/>
    <col min="15377" max="15377" width="7" style="2" bestFit="1" customWidth="1"/>
    <col min="15378" max="15378" width="9.28515625" style="2" customWidth="1"/>
    <col min="15379" max="15391" width="6" style="2" bestFit="1" customWidth="1"/>
    <col min="15392" max="15617" width="11.42578125" style="2"/>
    <col min="15618" max="15622" width="7.85546875" style="2" bestFit="1" customWidth="1"/>
    <col min="15623" max="15624" width="8.28515625" style="2" bestFit="1" customWidth="1"/>
    <col min="15625" max="15625" width="7.85546875" style="2" bestFit="1" customWidth="1"/>
    <col min="15626" max="15629" width="6" style="2" bestFit="1" customWidth="1"/>
    <col min="15630" max="15630" width="5.5703125" style="2" bestFit="1" customWidth="1"/>
    <col min="15631" max="15632" width="11.42578125" style="2"/>
    <col min="15633" max="15633" width="7" style="2" bestFit="1" customWidth="1"/>
    <col min="15634" max="15634" width="9.28515625" style="2" customWidth="1"/>
    <col min="15635" max="15647" width="6" style="2" bestFit="1" customWidth="1"/>
    <col min="15648" max="15873" width="11.42578125" style="2"/>
    <col min="15874" max="15878" width="7.85546875" style="2" bestFit="1" customWidth="1"/>
    <col min="15879" max="15880" width="8.28515625" style="2" bestFit="1" customWidth="1"/>
    <col min="15881" max="15881" width="7.85546875" style="2" bestFit="1" customWidth="1"/>
    <col min="15882" max="15885" width="6" style="2" bestFit="1" customWidth="1"/>
    <col min="15886" max="15886" width="5.5703125" style="2" bestFit="1" customWidth="1"/>
    <col min="15887" max="15888" width="11.42578125" style="2"/>
    <col min="15889" max="15889" width="7" style="2" bestFit="1" customWidth="1"/>
    <col min="15890" max="15890" width="9.28515625" style="2" customWidth="1"/>
    <col min="15891" max="15903" width="6" style="2" bestFit="1" customWidth="1"/>
    <col min="15904" max="16129" width="11.42578125" style="2"/>
    <col min="16130" max="16134" width="7.85546875" style="2" bestFit="1" customWidth="1"/>
    <col min="16135" max="16136" width="8.28515625" style="2" bestFit="1" customWidth="1"/>
    <col min="16137" max="16137" width="7.85546875" style="2" bestFit="1" customWidth="1"/>
    <col min="16138" max="16141" width="6" style="2" bestFit="1" customWidth="1"/>
    <col min="16142" max="16142" width="5.5703125" style="2" bestFit="1" customWidth="1"/>
    <col min="16143" max="16144" width="11.42578125" style="2"/>
    <col min="16145" max="16145" width="7" style="2" bestFit="1" customWidth="1"/>
    <col min="16146" max="16146" width="9.28515625" style="2" customWidth="1"/>
    <col min="16147" max="16159" width="6" style="2" bestFit="1" customWidth="1"/>
    <col min="16160" max="16384" width="11.42578125" style="2"/>
  </cols>
  <sheetData>
    <row r="1" spans="1:12" ht="15.75" x14ac:dyDescent="0.25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8"/>
    </row>
    <row r="2" spans="1:12" ht="15.75" x14ac:dyDescent="0.25">
      <c r="A2" s="17"/>
      <c r="B2" s="17"/>
      <c r="C2" s="17"/>
      <c r="D2" s="17"/>
      <c r="E2" s="17"/>
      <c r="F2" s="17"/>
      <c r="G2" s="19">
        <v>0.1</v>
      </c>
      <c r="H2" s="17"/>
      <c r="I2" s="17"/>
      <c r="J2" s="17"/>
      <c r="K2" s="18"/>
      <c r="L2" s="18"/>
    </row>
    <row r="3" spans="1:12" ht="15.75" x14ac:dyDescent="0.25">
      <c r="A3" s="2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.75" x14ac:dyDescent="0.25">
      <c r="A4" s="21" t="s">
        <v>16</v>
      </c>
      <c r="B4" s="21" t="s">
        <v>2</v>
      </c>
      <c r="C4" s="21" t="s">
        <v>3</v>
      </c>
      <c r="D4" s="21" t="s">
        <v>4</v>
      </c>
      <c r="E4" s="21" t="s">
        <v>5</v>
      </c>
      <c r="F4" s="18"/>
      <c r="G4" s="21" t="s">
        <v>17</v>
      </c>
      <c r="H4" s="21" t="s">
        <v>15</v>
      </c>
      <c r="J4" s="21" t="s">
        <v>18</v>
      </c>
      <c r="K4" s="18"/>
    </row>
    <row r="5" spans="1:12" ht="15.75" x14ac:dyDescent="0.25">
      <c r="A5" s="22" t="s">
        <v>19</v>
      </c>
      <c r="B5" s="23">
        <v>-150</v>
      </c>
      <c r="C5" s="23">
        <v>-60</v>
      </c>
      <c r="D5" s="23">
        <v>0</v>
      </c>
      <c r="E5" s="23">
        <v>0</v>
      </c>
      <c r="F5" s="18"/>
      <c r="G5" s="24">
        <f>NPV(G2,C5:E5)+B5</f>
        <v>-204.54545454545453</v>
      </c>
      <c r="H5" s="24">
        <f>PMT(G2,1,-G5)</f>
        <v>-225</v>
      </c>
      <c r="J5" s="7">
        <v>1</v>
      </c>
      <c r="K5" s="18"/>
    </row>
    <row r="6" spans="1:12" ht="15.75" x14ac:dyDescent="0.25">
      <c r="A6" s="22" t="s">
        <v>20</v>
      </c>
      <c r="B6" s="23">
        <v>-300</v>
      </c>
      <c r="C6" s="23">
        <v>-30</v>
      </c>
      <c r="D6" s="23">
        <v>-30</v>
      </c>
      <c r="E6" s="23">
        <v>0</v>
      </c>
      <c r="F6" s="18"/>
      <c r="G6" s="24">
        <f>NPV(G2,C6:E6)+B6</f>
        <v>-352.06611570247935</v>
      </c>
      <c r="H6" s="25">
        <f>PMT(G2,2,-G6)</f>
        <v>-202.85714285714289</v>
      </c>
      <c r="J6" s="7">
        <v>2</v>
      </c>
      <c r="K6" s="18"/>
    </row>
    <row r="7" spans="1:12" ht="15.75" x14ac:dyDescent="0.25">
      <c r="A7" s="22" t="s">
        <v>21</v>
      </c>
      <c r="B7" s="23">
        <v>-500</v>
      </c>
      <c r="C7" s="23">
        <v>-20</v>
      </c>
      <c r="D7" s="23">
        <v>-20</v>
      </c>
      <c r="E7" s="23">
        <v>-20</v>
      </c>
      <c r="F7" s="18"/>
      <c r="G7" s="24">
        <f>NPV(G2,C7:E7)+B7</f>
        <v>-549.73703981968447</v>
      </c>
      <c r="H7" s="24">
        <f>PMT(G2,3,-G7)</f>
        <v>-221.05740181268891</v>
      </c>
      <c r="J7" s="7">
        <v>3</v>
      </c>
      <c r="K7" s="18"/>
    </row>
    <row r="8" spans="1:12" ht="15.75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5.75" x14ac:dyDescent="0.25">
      <c r="A10" s="18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5.75" x14ac:dyDescent="0.25">
      <c r="A11" s="21" t="s">
        <v>16</v>
      </c>
      <c r="B11" s="21" t="s">
        <v>2</v>
      </c>
      <c r="C11" s="21" t="s">
        <v>3</v>
      </c>
      <c r="D11" s="21" t="s">
        <v>4</v>
      </c>
      <c r="E11" s="21" t="s">
        <v>5</v>
      </c>
      <c r="F11" s="21" t="s">
        <v>6</v>
      </c>
      <c r="G11" s="21" t="s">
        <v>23</v>
      </c>
      <c r="H11" s="21" t="s">
        <v>24</v>
      </c>
      <c r="J11" s="21" t="s">
        <v>17</v>
      </c>
      <c r="K11" s="18"/>
      <c r="L11" s="18"/>
    </row>
    <row r="12" spans="1:12" ht="15.75" x14ac:dyDescent="0.25">
      <c r="A12" s="22" t="s">
        <v>19</v>
      </c>
      <c r="B12" s="26">
        <f>B5</f>
        <v>-150</v>
      </c>
      <c r="C12" s="26">
        <f>C5+B5</f>
        <v>-210</v>
      </c>
      <c r="D12" s="26">
        <f>C12</f>
        <v>-210</v>
      </c>
      <c r="E12" s="26">
        <f>D12</f>
        <v>-210</v>
      </c>
      <c r="F12" s="26">
        <f>E12</f>
        <v>-210</v>
      </c>
      <c r="G12" s="26">
        <f>F12</f>
        <v>-210</v>
      </c>
      <c r="H12" s="26">
        <f>C5</f>
        <v>-60</v>
      </c>
      <c r="J12" s="26">
        <f>NPV(10%,C12:H12)+B12</f>
        <v>-979.93365737900058</v>
      </c>
      <c r="K12" s="18"/>
      <c r="L12" s="18"/>
    </row>
    <row r="13" spans="1:12" ht="15.75" x14ac:dyDescent="0.25">
      <c r="A13" s="22" t="s">
        <v>20</v>
      </c>
      <c r="B13" s="26">
        <f>B6</f>
        <v>-300</v>
      </c>
      <c r="C13" s="26">
        <f>C6</f>
        <v>-30</v>
      </c>
      <c r="D13" s="26">
        <f>D6+B6</f>
        <v>-330</v>
      </c>
      <c r="E13" s="26">
        <f>C6</f>
        <v>-30</v>
      </c>
      <c r="F13" s="26">
        <f>D6+B6</f>
        <v>-330</v>
      </c>
      <c r="G13" s="26">
        <f>E13</f>
        <v>-30</v>
      </c>
      <c r="H13" s="26">
        <f>G13</f>
        <v>-30</v>
      </c>
      <c r="J13" s="27">
        <f>NPV(10%,C13:H13)+B13</f>
        <v>-883.49574189090845</v>
      </c>
      <c r="K13" s="18"/>
      <c r="L13" s="18"/>
    </row>
    <row r="14" spans="1:12" ht="15.75" x14ac:dyDescent="0.25">
      <c r="A14" s="22" t="s">
        <v>21</v>
      </c>
      <c r="B14" s="26">
        <f>B7</f>
        <v>-500</v>
      </c>
      <c r="C14" s="26">
        <f>C7</f>
        <v>-20</v>
      </c>
      <c r="D14" s="26">
        <f>D7</f>
        <v>-20</v>
      </c>
      <c r="E14" s="26">
        <f>E7+B7</f>
        <v>-520</v>
      </c>
      <c r="F14" s="26">
        <f>C7</f>
        <v>-20</v>
      </c>
      <c r="G14" s="26">
        <f>D7</f>
        <v>-20</v>
      </c>
      <c r="H14" s="26">
        <f>E7</f>
        <v>-20</v>
      </c>
      <c r="J14" s="26">
        <f>NPV(10%,C14:H14)+B14</f>
        <v>-962.7626144400333</v>
      </c>
      <c r="K14" s="18"/>
      <c r="L14" s="18"/>
    </row>
    <row r="15" spans="1:12" ht="15.75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5.75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.75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.75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.75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</sheetData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8.5a</vt:lpstr>
      <vt:lpstr>8.5b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Lledo</dc:creator>
  <cp:lastModifiedBy>Pablo Lledo</cp:lastModifiedBy>
  <dcterms:created xsi:type="dcterms:W3CDTF">2015-06-02T02:26:47Z</dcterms:created>
  <dcterms:modified xsi:type="dcterms:W3CDTF">2015-06-02T02:27:03Z</dcterms:modified>
</cp:coreProperties>
</file>