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Lledo\Dropbox\"/>
    </mc:Choice>
  </mc:AlternateContent>
  <bookViews>
    <workbookView xWindow="0" yWindow="0" windowWidth="20490" windowHeight="7755"/>
  </bookViews>
  <sheets>
    <sheet name="8.8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osto_variable">'[1]9.1'!$B$6</definedName>
    <definedName name="Pal_Workbook_GUID" hidden="1">"9HFT6QXNWLFVV99DN2A27K1K"</definedName>
    <definedName name="PalisadeReportWorkbookCreatedBy">"AtRisk"</definedName>
    <definedName name="precio">'[1]9.1'!$B$5</definedName>
    <definedName name="RDO">'[1]9.0'!$B$10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umbas">'[1]9.1'!$B$4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8" i="1" l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G10" i="1"/>
  <c r="F10" i="1"/>
  <c r="E10" i="1"/>
  <c r="D10" i="1"/>
  <c r="C10" i="1"/>
  <c r="C11" i="1" s="1"/>
  <c r="D11" i="1" s="1"/>
  <c r="O9" i="1"/>
  <c r="N9" i="1"/>
  <c r="M9" i="1"/>
  <c r="S6" i="1"/>
  <c r="R6" i="1"/>
  <c r="S5" i="1"/>
  <c r="R5" i="1"/>
  <c r="D5" i="1"/>
  <c r="E5" i="1" s="1"/>
  <c r="F5" i="1" s="1"/>
  <c r="G5" i="1" s="1"/>
  <c r="C5" i="1"/>
  <c r="S4" i="1"/>
  <c r="R4" i="1"/>
  <c r="J8" i="1" l="1"/>
  <c r="E11" i="1"/>
  <c r="F11" i="1" l="1"/>
  <c r="J9" i="1"/>
  <c r="G11" i="1" l="1"/>
  <c r="J11" i="1" s="1"/>
  <c r="J10" i="1"/>
</calcChain>
</file>

<file path=xl/sharedStrings.xml><?xml version="1.0" encoding="utf-8"?>
<sst xmlns="http://schemas.openxmlformats.org/spreadsheetml/2006/main" count="33" uniqueCount="19">
  <si>
    <t>PRI</t>
  </si>
  <si>
    <t>Año 0</t>
  </si>
  <si>
    <t>Año 1</t>
  </si>
  <si>
    <t>Año 2</t>
  </si>
  <si>
    <t>Año 3</t>
  </si>
  <si>
    <t>Año 4</t>
  </si>
  <si>
    <t>Proyecto</t>
  </si>
  <si>
    <t>VAN</t>
  </si>
  <si>
    <t>TIR</t>
  </si>
  <si>
    <t>FBN</t>
  </si>
  <si>
    <t>A</t>
  </si>
  <si>
    <t>Acumulado</t>
  </si>
  <si>
    <t>B</t>
  </si>
  <si>
    <t>C</t>
  </si>
  <si>
    <t>Tasa</t>
  </si>
  <si>
    <t>VAN A</t>
  </si>
  <si>
    <t>VAN B</t>
  </si>
  <si>
    <t>VAN C</t>
  </si>
  <si>
    <t>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</si>
</sst>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0" fillId="2" borderId="1" xfId="0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/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'8.8'!$I$8:$I$11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'8.8'!$J$8:$J$11</c:f>
              <c:numCache>
                <c:formatCode>0.0</c:formatCode>
                <c:ptCount val="4"/>
                <c:pt idx="0">
                  <c:v>-81.818181818181813</c:v>
                </c:pt>
                <c:pt idx="1">
                  <c:v>-57.02479338842975</c:v>
                </c:pt>
                <c:pt idx="2">
                  <c:v>-19.459053343350874</c:v>
                </c:pt>
                <c:pt idx="3">
                  <c:v>28.351888532204065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625952"/>
        <c:axId val="497626496"/>
      </c:scatterChart>
      <c:valAx>
        <c:axId val="497625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626496"/>
        <c:crosses val="autoZero"/>
        <c:crossBetween val="midCat"/>
      </c:valAx>
      <c:valAx>
        <c:axId val="49762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 Acumulado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625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'8.8'!$M$8</c:f>
              <c:strCache>
                <c:ptCount val="1"/>
                <c:pt idx="0">
                  <c:v>VAN 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'8.8'!$L$9:$L$58</c:f>
              <c:numCache>
                <c:formatCode>0%</c:formatCode>
                <c:ptCount val="5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</c:numCache>
            </c:numRef>
          </c:cat>
          <c:val>
            <c:numRef>
              <c:f>'8.8'!$M$9:$M$58</c:f>
              <c:numCache>
                <c:formatCode>0</c:formatCode>
                <c:ptCount val="50"/>
                <c:pt idx="0">
                  <c:v>2832.8566118056751</c:v>
                </c:pt>
                <c:pt idx="1">
                  <c:v>2671.2576610805791</c:v>
                </c:pt>
                <c:pt idx="2">
                  <c:v>2514.9602782762759</c:v>
                </c:pt>
                <c:pt idx="3">
                  <c:v>2363.7346381429215</c:v>
                </c:pt>
                <c:pt idx="4">
                  <c:v>2217.3631357304821</c:v>
                </c:pt>
                <c:pt idx="5">
                  <c:v>2075.6396219698127</c:v>
                </c:pt>
                <c:pt idx="6">
                  <c:v>1938.3686939968629</c:v>
                </c:pt>
                <c:pt idx="7">
                  <c:v>1805.3650358177101</c:v>
                </c:pt>
                <c:pt idx="8">
                  <c:v>1676.4528053039721</c:v>
                </c:pt>
                <c:pt idx="9">
                  <c:v>1551.4650638617568</c:v>
                </c:pt>
                <c:pt idx="10">
                  <c:v>1430.2432454368154</c:v>
                </c:pt>
                <c:pt idx="11">
                  <c:v>1312.636661807579</c:v>
                </c:pt>
                <c:pt idx="12">
                  <c:v>1198.5020413792536</c:v>
                </c:pt>
                <c:pt idx="13">
                  <c:v>1087.7030989292234</c:v>
                </c:pt>
                <c:pt idx="14">
                  <c:v>980.11013396893395</c:v>
                </c:pt>
                <c:pt idx="15">
                  <c:v>875.59965558243584</c:v>
                </c:pt>
                <c:pt idx="16">
                  <c:v>774.0540317792138</c:v>
                </c:pt>
                <c:pt idx="17">
                  <c:v>675.36116155984837</c:v>
                </c:pt>
                <c:pt idx="18">
                  <c:v>579.4141680399307</c:v>
                </c:pt>
                <c:pt idx="19">
                  <c:v>486.11111111111222</c:v>
                </c:pt>
                <c:pt idx="20">
                  <c:v>395.35471824001615</c:v>
                </c:pt>
                <c:pt idx="21">
                  <c:v>307.05213211678529</c:v>
                </c:pt>
                <c:pt idx="22">
                  <c:v>221.11467396649005</c:v>
                </c:pt>
                <c:pt idx="23">
                  <c:v>137.45762142929107</c:v>
                </c:pt>
                <c:pt idx="24">
                  <c:v>56</c:v>
                </c:pt>
                <c:pt idx="25">
                  <c:v>-23.33561290477428</c:v>
                </c:pt>
                <c:pt idx="26">
                  <c:v>-100.62327211268621</c:v>
                </c:pt>
                <c:pt idx="27">
                  <c:v>-175.933837890625</c:v>
                </c:pt>
                <c:pt idx="28">
                  <c:v>-249.33513890461109</c:v>
                </c:pt>
                <c:pt idx="29">
                  <c:v>-320.89212562585362</c:v>
                </c:pt>
                <c:pt idx="30">
                  <c:v>-390.66701481390282</c:v>
                </c:pt>
                <c:pt idx="31">
                  <c:v>-458.71942566157577</c:v>
                </c:pt>
                <c:pt idx="32">
                  <c:v>-525.10650814384098</c:v>
                </c:pt>
                <c:pt idx="33">
                  <c:v>-589.88306407370692</c:v>
                </c:pt>
                <c:pt idx="34">
                  <c:v>-653.10166133211442</c:v>
                </c:pt>
                <c:pt idx="35">
                  <c:v>-714.81274170567849</c:v>
                </c:pt>
                <c:pt idx="36">
                  <c:v>-775.06472273546296</c:v>
                </c:pt>
                <c:pt idx="37">
                  <c:v>-833.90409395176357</c:v>
                </c:pt>
                <c:pt idx="38">
                  <c:v>-891.37550784381619</c:v>
                </c:pt>
                <c:pt idx="39">
                  <c:v>-947.52186588921222</c:v>
                </c:pt>
                <c:pt idx="40">
                  <c:v>-1002.3843999456335</c:v>
                </c:pt>
                <c:pt idx="41">
                  <c:v>-1056.0027492868335</c:v>
                </c:pt>
                <c:pt idx="42">
                  <c:v>-1108.4150335458462</c:v>
                </c:pt>
                <c:pt idx="43">
                  <c:v>-1159.657921810699</c:v>
                </c:pt>
                <c:pt idx="44">
                  <c:v>-1209.7666981016027</c:v>
                </c:pt>
                <c:pt idx="45">
                  <c:v>-1258.7753234434481</c:v>
                </c:pt>
                <c:pt idx="46">
                  <c:v>-1306.7164947333922</c:v>
                </c:pt>
                <c:pt idx="47">
                  <c:v>-1353.6217005902909</c:v>
                </c:pt>
                <c:pt idx="48">
                  <c:v>-1399.5212743606389</c:v>
                </c:pt>
                <c:pt idx="49">
                  <c:v>-1444.4444444444448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'8.8'!$N$8</c:f>
              <c:strCache>
                <c:ptCount val="1"/>
                <c:pt idx="0">
                  <c:v>VAN B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'8.8'!$L$9:$L$58</c:f>
              <c:numCache>
                <c:formatCode>0%</c:formatCode>
                <c:ptCount val="5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</c:numCache>
            </c:numRef>
          </c:cat>
          <c:val>
            <c:numRef>
              <c:f>'8.8'!$N$9:$N$58</c:f>
              <c:numCache>
                <c:formatCode>0</c:formatCode>
                <c:ptCount val="50"/>
                <c:pt idx="0">
                  <c:v>-49.504950495049343</c:v>
                </c:pt>
                <c:pt idx="1">
                  <c:v>-98.039215686274474</c:v>
                </c:pt>
                <c:pt idx="2">
                  <c:v>-145.63106796116517</c:v>
                </c:pt>
                <c:pt idx="3">
                  <c:v>-192.30769230769238</c:v>
                </c:pt>
                <c:pt idx="4">
                  <c:v>-238.09523809523853</c:v>
                </c:pt>
                <c:pt idx="5">
                  <c:v>-283.01886792452842</c:v>
                </c:pt>
                <c:pt idx="6">
                  <c:v>-327.10280373831847</c:v>
                </c:pt>
                <c:pt idx="7">
                  <c:v>-370.37037037037044</c:v>
                </c:pt>
                <c:pt idx="8">
                  <c:v>-412.84403669724816</c:v>
                </c:pt>
                <c:pt idx="9">
                  <c:v>-454.54545454545496</c:v>
                </c:pt>
                <c:pt idx="10">
                  <c:v>-495.49549549549556</c:v>
                </c:pt>
                <c:pt idx="11">
                  <c:v>-535.71428571428623</c:v>
                </c:pt>
                <c:pt idx="12">
                  <c:v>-575.22123893805292</c:v>
                </c:pt>
                <c:pt idx="13">
                  <c:v>-614.03508771929864</c:v>
                </c:pt>
                <c:pt idx="14">
                  <c:v>-652.17391304347802</c:v>
                </c:pt>
                <c:pt idx="15">
                  <c:v>-689.65517241379257</c:v>
                </c:pt>
                <c:pt idx="16">
                  <c:v>-726.49572649572656</c:v>
                </c:pt>
                <c:pt idx="17">
                  <c:v>-762.71186440677957</c:v>
                </c:pt>
                <c:pt idx="18">
                  <c:v>-798.31932773109202</c:v>
                </c:pt>
                <c:pt idx="19">
                  <c:v>-833.33333333333303</c:v>
                </c:pt>
                <c:pt idx="20">
                  <c:v>-867.76859504132244</c:v>
                </c:pt>
                <c:pt idx="21">
                  <c:v>-901.6393442622948</c:v>
                </c:pt>
                <c:pt idx="22">
                  <c:v>-934.95934959349597</c:v>
                </c:pt>
                <c:pt idx="23">
                  <c:v>-967.74193548387075</c:v>
                </c:pt>
                <c:pt idx="24">
                  <c:v>-1000</c:v>
                </c:pt>
                <c:pt idx="25">
                  <c:v>-1031.7460317460318</c:v>
                </c:pt>
                <c:pt idx="26">
                  <c:v>-1062.9921259842522</c:v>
                </c:pt>
                <c:pt idx="27">
                  <c:v>-1093.75</c:v>
                </c:pt>
                <c:pt idx="28">
                  <c:v>-1124.031007751938</c:v>
                </c:pt>
                <c:pt idx="29">
                  <c:v>-1153.8461538461538</c:v>
                </c:pt>
                <c:pt idx="30">
                  <c:v>-1183.2061068702292</c:v>
                </c:pt>
                <c:pt idx="31">
                  <c:v>-1212.1212121212125</c:v>
                </c:pt>
                <c:pt idx="32">
                  <c:v>-1240.6015037593988</c:v>
                </c:pt>
                <c:pt idx="33">
                  <c:v>-1268.6567164179105</c:v>
                </c:pt>
                <c:pt idx="34">
                  <c:v>-1296.2962962962965</c:v>
                </c:pt>
                <c:pt idx="35">
                  <c:v>-1323.5294117647054</c:v>
                </c:pt>
                <c:pt idx="36">
                  <c:v>-1350.36496350365</c:v>
                </c:pt>
                <c:pt idx="37">
                  <c:v>-1376.811594202898</c:v>
                </c:pt>
                <c:pt idx="38">
                  <c:v>-1402.8776978417268</c:v>
                </c:pt>
                <c:pt idx="39">
                  <c:v>-1428.5714285714284</c:v>
                </c:pt>
                <c:pt idx="40">
                  <c:v>-1453.9007092198581</c:v>
                </c:pt>
                <c:pt idx="41">
                  <c:v>-1478.8732394366198</c:v>
                </c:pt>
                <c:pt idx="42">
                  <c:v>-1503.4965034965035</c:v>
                </c:pt>
                <c:pt idx="43">
                  <c:v>-1527.7777777777778</c:v>
                </c:pt>
                <c:pt idx="44">
                  <c:v>-1551.7241379310344</c:v>
                </c:pt>
                <c:pt idx="45">
                  <c:v>-1575.3424657534247</c:v>
                </c:pt>
                <c:pt idx="46">
                  <c:v>-1598.6394557823128</c:v>
                </c:pt>
                <c:pt idx="47">
                  <c:v>-1621.6216216216217</c:v>
                </c:pt>
                <c:pt idx="48">
                  <c:v>-1644.2953020134228</c:v>
                </c:pt>
                <c:pt idx="49">
                  <c:v>-1666.6666666666665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'8.8'!$O$8</c:f>
              <c:strCache>
                <c:ptCount val="1"/>
                <c:pt idx="0">
                  <c:v>VAN C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'8.8'!$L$9:$L$58</c:f>
              <c:numCache>
                <c:formatCode>0%</c:formatCode>
                <c:ptCount val="5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</c:numCache>
            </c:numRef>
          </c:cat>
          <c:val>
            <c:numRef>
              <c:f>'8.8'!$O$9:$O$58</c:f>
              <c:numCache>
                <c:formatCode>0</c:formatCode>
                <c:ptCount val="50"/>
                <c:pt idx="0">
                  <c:v>4793.6428286491027</c:v>
                </c:pt>
                <c:pt idx="1">
                  <c:v>4594.3490814241868</c:v>
                </c:pt>
                <c:pt idx="2">
                  <c:v>4401.7993515306189</c:v>
                </c:pt>
                <c:pt idx="3">
                  <c:v>4215.6918525261717</c:v>
                </c:pt>
                <c:pt idx="4">
                  <c:v>4035.7412806392404</c:v>
                </c:pt>
                <c:pt idx="5">
                  <c:v>3861.6777608361263</c:v>
                </c:pt>
                <c:pt idx="6">
                  <c:v>3693.2458697368165</c:v>
                </c:pt>
                <c:pt idx="7">
                  <c:v>3530.2037291063334</c:v>
                </c:pt>
                <c:pt idx="8">
                  <c:v>3372.3221642140834</c:v>
                </c:pt>
                <c:pt idx="9">
                  <c:v>3219.3839218632602</c:v>
                </c:pt>
                <c:pt idx="10">
                  <c:v>3071.1829433524081</c:v>
                </c:pt>
                <c:pt idx="11">
                  <c:v>2927.5236880466464</c:v>
                </c:pt>
                <c:pt idx="12">
                  <c:v>2788.220503611833</c:v>
                </c:pt>
                <c:pt idx="13">
                  <c:v>2653.0970393049392</c:v>
                </c:pt>
                <c:pt idx="14">
                  <c:v>2521.9856990219459</c:v>
                </c:pt>
                <c:pt idx="15">
                  <c:v>2394.727131083685</c:v>
                </c:pt>
                <c:pt idx="16">
                  <c:v>2271.1697519937716</c:v>
                </c:pt>
                <c:pt idx="17">
                  <c:v>2151.1693016325917</c:v>
                </c:pt>
                <c:pt idx="18">
                  <c:v>2034.5884275608423</c:v>
                </c:pt>
                <c:pt idx="19">
                  <c:v>1921.2962962962956</c:v>
                </c:pt>
                <c:pt idx="20">
                  <c:v>1811.1682296008994</c:v>
                </c:pt>
                <c:pt idx="21">
                  <c:v>1704.0853639731959</c:v>
                </c:pt>
                <c:pt idx="22">
                  <c:v>1599.9343316851773</c:v>
                </c:pt>
                <c:pt idx="23">
                  <c:v>1498.6069618341107</c:v>
                </c:pt>
                <c:pt idx="24">
                  <c:v>1400</c:v>
                </c:pt>
                <c:pt idx="25">
                  <c:v>1304.0148452091007</c:v>
                </c:pt>
                <c:pt idx="26">
                  <c:v>1210.5573030043697</c:v>
                </c:pt>
                <c:pt idx="27">
                  <c:v>1119.537353515625</c:v>
                </c:pt>
                <c:pt idx="28">
                  <c:v>1030.8689335064373</c:v>
                </c:pt>
                <c:pt idx="29">
                  <c:v>944.46973145197899</c:v>
                </c:pt>
                <c:pt idx="30">
                  <c:v>860.2609947728979</c:v>
                </c:pt>
                <c:pt idx="31">
                  <c:v>778.1673484152825</c:v>
                </c:pt>
                <c:pt idx="32">
                  <c:v>698.11662402657021</c:v>
                </c:pt>
                <c:pt idx="33">
                  <c:v>620.03969903212783</c:v>
                </c:pt>
                <c:pt idx="34">
                  <c:v>543.87034496773867</c:v>
                </c:pt>
                <c:pt idx="35">
                  <c:v>469.54508446977434</c:v>
                </c:pt>
                <c:pt idx="36">
                  <c:v>397.00305636760095</c:v>
                </c:pt>
                <c:pt idx="37">
                  <c:v>326.18588836226809</c:v>
                </c:pt>
                <c:pt idx="38">
                  <c:v>257.03757681190018</c:v>
                </c:pt>
                <c:pt idx="39">
                  <c:v>189.50437317784326</c:v>
                </c:pt>
                <c:pt idx="40">
                  <c:v>123.5346767165347</c:v>
                </c:pt>
                <c:pt idx="41">
                  <c:v>59.078933030837106</c:v>
                </c:pt>
                <c:pt idx="42">
                  <c:v>-3.9104618790661334</c:v>
                </c:pt>
                <c:pt idx="43">
                  <c:v>-65.47925240054883</c:v>
                </c:pt>
                <c:pt idx="44">
                  <c:v>-125.67140924187061</c:v>
                </c:pt>
                <c:pt idx="45">
                  <c:v>-184.5292108056974</c:v>
                </c:pt>
                <c:pt idx="46">
                  <c:v>-242.09332027503024</c:v>
                </c:pt>
                <c:pt idx="47">
                  <c:v>-298.40285866582417</c:v>
                </c:pt>
                <c:pt idx="48">
                  <c:v>-353.49547408379021</c:v>
                </c:pt>
                <c:pt idx="49">
                  <c:v>-407.40740740740785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627584"/>
        <c:axId val="4976303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'8.8'!$L$8</c15:sqref>
                        </c15:formulaRef>
                      </c:ext>
                    </c:extLst>
                    <c:strCache>
                      <c:ptCount val="1"/>
                      <c:pt idx="0">
                        <c:v>Tasa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'8.8'!$L$9:$L$58</c15:sqref>
                        </c15:formulaRef>
                      </c:ext>
                    </c:extLst>
                    <c:numCache>
                      <c:formatCode>0%</c:formatCode>
                      <c:ptCount val="50"/>
                      <c:pt idx="0">
                        <c:v>0.01</c:v>
                      </c:pt>
                      <c:pt idx="1">
                        <c:v>0.02</c:v>
                      </c:pt>
                      <c:pt idx="2">
                        <c:v>0.03</c:v>
                      </c:pt>
                      <c:pt idx="3">
                        <c:v>0.04</c:v>
                      </c:pt>
                      <c:pt idx="4">
                        <c:v>0.05</c:v>
                      </c:pt>
                      <c:pt idx="5">
                        <c:v>0.06</c:v>
                      </c:pt>
                      <c:pt idx="6">
                        <c:v>7.0000000000000007E-2</c:v>
                      </c:pt>
                      <c:pt idx="7">
                        <c:v>0.08</c:v>
                      </c:pt>
                      <c:pt idx="8">
                        <c:v>0.09</c:v>
                      </c:pt>
                      <c:pt idx="9">
                        <c:v>0.1</c:v>
                      </c:pt>
                      <c:pt idx="10">
                        <c:v>0.11</c:v>
                      </c:pt>
                      <c:pt idx="11">
                        <c:v>0.12</c:v>
                      </c:pt>
                      <c:pt idx="12">
                        <c:v>0.13</c:v>
                      </c:pt>
                      <c:pt idx="13">
                        <c:v>0.14000000000000001</c:v>
                      </c:pt>
                      <c:pt idx="14">
                        <c:v>0.15</c:v>
                      </c:pt>
                      <c:pt idx="15">
                        <c:v>0.16</c:v>
                      </c:pt>
                      <c:pt idx="16">
                        <c:v>0.17</c:v>
                      </c:pt>
                      <c:pt idx="17">
                        <c:v>0.18</c:v>
                      </c:pt>
                      <c:pt idx="18">
                        <c:v>0.19</c:v>
                      </c:pt>
                      <c:pt idx="19">
                        <c:v>0.2</c:v>
                      </c:pt>
                      <c:pt idx="20">
                        <c:v>0.21</c:v>
                      </c:pt>
                      <c:pt idx="21">
                        <c:v>0.22</c:v>
                      </c:pt>
                      <c:pt idx="22">
                        <c:v>0.23</c:v>
                      </c:pt>
                      <c:pt idx="23">
                        <c:v>0.24</c:v>
                      </c:pt>
                      <c:pt idx="24">
                        <c:v>0.25</c:v>
                      </c:pt>
                      <c:pt idx="25">
                        <c:v>0.26</c:v>
                      </c:pt>
                      <c:pt idx="26">
                        <c:v>0.27</c:v>
                      </c:pt>
                      <c:pt idx="27">
                        <c:v>0.28000000000000003</c:v>
                      </c:pt>
                      <c:pt idx="28">
                        <c:v>0.28999999999999998</c:v>
                      </c:pt>
                      <c:pt idx="29">
                        <c:v>0.3</c:v>
                      </c:pt>
                      <c:pt idx="30">
                        <c:v>0.31</c:v>
                      </c:pt>
                      <c:pt idx="31">
                        <c:v>0.32</c:v>
                      </c:pt>
                      <c:pt idx="32">
                        <c:v>0.33</c:v>
                      </c:pt>
                      <c:pt idx="33">
                        <c:v>0.34</c:v>
                      </c:pt>
                      <c:pt idx="34">
                        <c:v>0.35</c:v>
                      </c:pt>
                      <c:pt idx="35">
                        <c:v>0.36</c:v>
                      </c:pt>
                      <c:pt idx="36">
                        <c:v>0.37</c:v>
                      </c:pt>
                      <c:pt idx="37">
                        <c:v>0.38</c:v>
                      </c:pt>
                      <c:pt idx="38">
                        <c:v>0.39</c:v>
                      </c:pt>
                      <c:pt idx="39">
                        <c:v>0.4</c:v>
                      </c:pt>
                      <c:pt idx="40">
                        <c:v>0.41</c:v>
                      </c:pt>
                      <c:pt idx="41">
                        <c:v>0.42</c:v>
                      </c:pt>
                      <c:pt idx="42">
                        <c:v>0.43</c:v>
                      </c:pt>
                      <c:pt idx="43">
                        <c:v>0.44</c:v>
                      </c:pt>
                      <c:pt idx="44">
                        <c:v>0.45</c:v>
                      </c:pt>
                      <c:pt idx="45">
                        <c:v>0.46</c:v>
                      </c:pt>
                      <c:pt idx="46">
                        <c:v>0.47</c:v>
                      </c:pt>
                      <c:pt idx="47">
                        <c:v>0.48</c:v>
                      </c:pt>
                      <c:pt idx="48">
                        <c:v>0.49</c:v>
                      </c:pt>
                      <c:pt idx="49">
                        <c:v>0.5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'8.8'!$L$9:$L$58</c15:sqref>
                        </c15:formulaRef>
                      </c:ext>
                    </c:extLst>
                    <c:numCache>
                      <c:formatCode>0%</c:formatCode>
                      <c:ptCount val="50"/>
                      <c:pt idx="0">
                        <c:v>0.01</c:v>
                      </c:pt>
                      <c:pt idx="1">
                        <c:v>0.02</c:v>
                      </c:pt>
                      <c:pt idx="2">
                        <c:v>0.03</c:v>
                      </c:pt>
                      <c:pt idx="3">
                        <c:v>0.04</c:v>
                      </c:pt>
                      <c:pt idx="4">
                        <c:v>0.05</c:v>
                      </c:pt>
                      <c:pt idx="5">
                        <c:v>0.06</c:v>
                      </c:pt>
                      <c:pt idx="6">
                        <c:v>7.0000000000000007E-2</c:v>
                      </c:pt>
                      <c:pt idx="7">
                        <c:v>0.08</c:v>
                      </c:pt>
                      <c:pt idx="8">
                        <c:v>0.09</c:v>
                      </c:pt>
                      <c:pt idx="9">
                        <c:v>0.1</c:v>
                      </c:pt>
                      <c:pt idx="10">
                        <c:v>0.11</c:v>
                      </c:pt>
                      <c:pt idx="11">
                        <c:v>0.12</c:v>
                      </c:pt>
                      <c:pt idx="12">
                        <c:v>0.13</c:v>
                      </c:pt>
                      <c:pt idx="13">
                        <c:v>0.14000000000000001</c:v>
                      </c:pt>
                      <c:pt idx="14">
                        <c:v>0.15</c:v>
                      </c:pt>
                      <c:pt idx="15">
                        <c:v>0.16</c:v>
                      </c:pt>
                      <c:pt idx="16">
                        <c:v>0.17</c:v>
                      </c:pt>
                      <c:pt idx="17">
                        <c:v>0.18</c:v>
                      </c:pt>
                      <c:pt idx="18">
                        <c:v>0.19</c:v>
                      </c:pt>
                      <c:pt idx="19">
                        <c:v>0.2</c:v>
                      </c:pt>
                      <c:pt idx="20">
                        <c:v>0.21</c:v>
                      </c:pt>
                      <c:pt idx="21">
                        <c:v>0.22</c:v>
                      </c:pt>
                      <c:pt idx="22">
                        <c:v>0.23</c:v>
                      </c:pt>
                      <c:pt idx="23">
                        <c:v>0.24</c:v>
                      </c:pt>
                      <c:pt idx="24">
                        <c:v>0.25</c:v>
                      </c:pt>
                      <c:pt idx="25">
                        <c:v>0.26</c:v>
                      </c:pt>
                      <c:pt idx="26">
                        <c:v>0.27</c:v>
                      </c:pt>
                      <c:pt idx="27">
                        <c:v>0.28000000000000003</c:v>
                      </c:pt>
                      <c:pt idx="28">
                        <c:v>0.28999999999999998</c:v>
                      </c:pt>
                      <c:pt idx="29">
                        <c:v>0.3</c:v>
                      </c:pt>
                      <c:pt idx="30">
                        <c:v>0.31</c:v>
                      </c:pt>
                      <c:pt idx="31">
                        <c:v>0.32</c:v>
                      </c:pt>
                      <c:pt idx="32">
                        <c:v>0.33</c:v>
                      </c:pt>
                      <c:pt idx="33">
                        <c:v>0.34</c:v>
                      </c:pt>
                      <c:pt idx="34">
                        <c:v>0.35</c:v>
                      </c:pt>
                      <c:pt idx="35">
                        <c:v>0.36</c:v>
                      </c:pt>
                      <c:pt idx="36">
                        <c:v>0.37</c:v>
                      </c:pt>
                      <c:pt idx="37">
                        <c:v>0.38</c:v>
                      </c:pt>
                      <c:pt idx="38">
                        <c:v>0.39</c:v>
                      </c:pt>
                      <c:pt idx="39">
                        <c:v>0.4</c:v>
                      </c:pt>
                      <c:pt idx="40">
                        <c:v>0.41</c:v>
                      </c:pt>
                      <c:pt idx="41">
                        <c:v>0.42</c:v>
                      </c:pt>
                      <c:pt idx="42">
                        <c:v>0.43</c:v>
                      </c:pt>
                      <c:pt idx="43">
                        <c:v>0.44</c:v>
                      </c:pt>
                      <c:pt idx="44">
                        <c:v>0.45</c:v>
                      </c:pt>
                      <c:pt idx="45">
                        <c:v>0.46</c:v>
                      </c:pt>
                      <c:pt idx="46">
                        <c:v>0.47</c:v>
                      </c:pt>
                      <c:pt idx="47">
                        <c:v>0.48</c:v>
                      </c:pt>
                      <c:pt idx="48">
                        <c:v>0.49</c:v>
                      </c:pt>
                      <c:pt idx="49">
                        <c:v>0.5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97627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Tasa de descuento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630304"/>
        <c:crosses val="autoZero"/>
        <c:auto val="1"/>
        <c:lblAlgn val="ctr"/>
        <c:lblOffset val="100"/>
        <c:noMultiLvlLbl val="0"/>
      </c:catAx>
      <c:valAx>
        <c:axId val="49763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62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197303</xdr:colOff>
      <xdr:row>12</xdr:row>
      <xdr:rowOff>176891</xdr:rowOff>
    </xdr:from>
    <xdr:to>
      <xdr:col>9</xdr:col>
      <xdr:colOff>170090</xdr:colOff>
      <xdr:row>23</xdr:row>
      <xdr:rowOff>82321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125866</xdr:colOff>
      <xdr:row>7</xdr:row>
      <xdr:rowOff>19731</xdr:rowOff>
    </xdr:from>
    <xdr:to>
      <xdr:col>22</xdr:col>
      <xdr:colOff>547687</xdr:colOff>
      <xdr:row>21</xdr:row>
      <xdr:rowOff>681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rc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3.1"/>
      <sheetName val="3.2"/>
      <sheetName val="3.3"/>
      <sheetName val="3.4"/>
      <sheetName val="3.5"/>
      <sheetName val="4.1"/>
      <sheetName val="4.2"/>
      <sheetName val="4.3"/>
      <sheetName val="4.4"/>
      <sheetName val="4.5"/>
      <sheetName val="4.6"/>
      <sheetName val="4.7"/>
      <sheetName val="5.1"/>
      <sheetName val="5.2"/>
      <sheetName val="5.3"/>
      <sheetName val="5.4"/>
      <sheetName val="5.5"/>
      <sheetName val="6.1a"/>
      <sheetName val="6.1b"/>
      <sheetName val="6.1c"/>
      <sheetName val="6.1d"/>
      <sheetName val="6.2a"/>
      <sheetName val="6.2b"/>
      <sheetName val="6.2c"/>
      <sheetName val="6.3a"/>
      <sheetName val="6.3b"/>
      <sheetName val="6.3c"/>
      <sheetName val="7.0"/>
      <sheetName val="7.1"/>
      <sheetName val="7.2"/>
      <sheetName val="7.3"/>
      <sheetName val="7.4"/>
      <sheetName val="7.5a"/>
      <sheetName val="7.5b"/>
      <sheetName val="7.5c"/>
      <sheetName val="7.6"/>
      <sheetName val="8.1"/>
      <sheetName val="8.2"/>
      <sheetName val="8.3a"/>
      <sheetName val="8.3b"/>
      <sheetName val="8.4"/>
      <sheetName val="8.5a"/>
      <sheetName val="8.5b"/>
      <sheetName val="8.6"/>
      <sheetName val="8.7a"/>
      <sheetName val="8.7b"/>
      <sheetName val="8.8"/>
      <sheetName val="9.0"/>
      <sheetName val="9.1"/>
      <sheetName val="9.2"/>
      <sheetName val="9.3"/>
      <sheetName val="10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8">
          <cell r="I8">
            <v>1</v>
          </cell>
          <cell r="J8">
            <v>-81.818181818181813</v>
          </cell>
          <cell r="L8" t="str">
            <v>Tasa</v>
          </cell>
          <cell r="M8" t="str">
            <v>VAN A</v>
          </cell>
          <cell r="N8" t="str">
            <v>VAN B</v>
          </cell>
          <cell r="O8" t="str">
            <v>VAN C</v>
          </cell>
        </row>
        <row r="9">
          <cell r="I9">
            <v>2</v>
          </cell>
          <cell r="J9">
            <v>-57.02479338842975</v>
          </cell>
          <cell r="L9">
            <v>0.01</v>
          </cell>
          <cell r="M9">
            <v>2832.8566118056751</v>
          </cell>
          <cell r="N9">
            <v>-49.504950495049343</v>
          </cell>
          <cell r="O9">
            <v>4793.6428286491027</v>
          </cell>
        </row>
        <row r="10">
          <cell r="I10">
            <v>3</v>
          </cell>
          <cell r="J10">
            <v>-19.459053343350874</v>
          </cell>
          <cell r="L10">
            <v>0.02</v>
          </cell>
          <cell r="M10">
            <v>2671.2576610805791</v>
          </cell>
          <cell r="N10">
            <v>-98.039215686274474</v>
          </cell>
          <cell r="O10">
            <v>4594.3490814241868</v>
          </cell>
        </row>
        <row r="11">
          <cell r="I11">
            <v>4</v>
          </cell>
          <cell r="J11">
            <v>28.351888532204065</v>
          </cell>
          <cell r="L11">
            <v>0.03</v>
          </cell>
          <cell r="M11">
            <v>2514.9602782762759</v>
          </cell>
          <cell r="N11">
            <v>-145.63106796116517</v>
          </cell>
          <cell r="O11">
            <v>4401.7993515306189</v>
          </cell>
        </row>
        <row r="12">
          <cell r="L12">
            <v>0.04</v>
          </cell>
          <cell r="M12">
            <v>2363.7346381429215</v>
          </cell>
          <cell r="N12">
            <v>-192.30769230769238</v>
          </cell>
          <cell r="O12">
            <v>4215.6918525261717</v>
          </cell>
        </row>
        <row r="13">
          <cell r="L13">
            <v>0.05</v>
          </cell>
          <cell r="M13">
            <v>2217.3631357304821</v>
          </cell>
          <cell r="N13">
            <v>-238.09523809523853</v>
          </cell>
          <cell r="O13">
            <v>4035.7412806392404</v>
          </cell>
        </row>
        <row r="14">
          <cell r="L14">
            <v>0.06</v>
          </cell>
          <cell r="M14">
            <v>2075.6396219698127</v>
          </cell>
          <cell r="N14">
            <v>-283.01886792452842</v>
          </cell>
          <cell r="O14">
            <v>3861.6777608361263</v>
          </cell>
        </row>
        <row r="15">
          <cell r="L15">
            <v>7.0000000000000007E-2</v>
          </cell>
          <cell r="M15">
            <v>1938.3686939968629</v>
          </cell>
          <cell r="N15">
            <v>-327.10280373831847</v>
          </cell>
          <cell r="O15">
            <v>3693.2458697368165</v>
          </cell>
        </row>
        <row r="16">
          <cell r="L16">
            <v>0.08</v>
          </cell>
          <cell r="M16">
            <v>1805.3650358177101</v>
          </cell>
          <cell r="N16">
            <v>-370.37037037037044</v>
          </cell>
          <cell r="O16">
            <v>3530.2037291063334</v>
          </cell>
        </row>
        <row r="17">
          <cell r="L17">
            <v>0.09</v>
          </cell>
          <cell r="M17">
            <v>1676.4528053039721</v>
          </cell>
          <cell r="N17">
            <v>-412.84403669724816</v>
          </cell>
          <cell r="O17">
            <v>3372.3221642140834</v>
          </cell>
        </row>
        <row r="18">
          <cell r="L18">
            <v>0.1</v>
          </cell>
          <cell r="M18">
            <v>1551.4650638617568</v>
          </cell>
          <cell r="N18">
            <v>-454.54545454545496</v>
          </cell>
          <cell r="O18">
            <v>3219.3839218632602</v>
          </cell>
        </row>
        <row r="19">
          <cell r="L19">
            <v>0.11</v>
          </cell>
          <cell r="M19">
            <v>1430.2432454368154</v>
          </cell>
          <cell r="N19">
            <v>-495.49549549549556</v>
          </cell>
          <cell r="O19">
            <v>3071.1829433524081</v>
          </cell>
        </row>
        <row r="20">
          <cell r="L20">
            <v>0.12</v>
          </cell>
          <cell r="M20">
            <v>1312.636661807579</v>
          </cell>
          <cell r="N20">
            <v>-535.71428571428623</v>
          </cell>
          <cell r="O20">
            <v>2927.5236880466464</v>
          </cell>
        </row>
        <row r="21">
          <cell r="L21">
            <v>0.13</v>
          </cell>
          <cell r="M21">
            <v>1198.5020413792536</v>
          </cell>
          <cell r="N21">
            <v>-575.22123893805292</v>
          </cell>
          <cell r="O21">
            <v>2788.220503611833</v>
          </cell>
        </row>
        <row r="22">
          <cell r="L22">
            <v>0.14000000000000001</v>
          </cell>
          <cell r="M22">
            <v>1087.7030989292234</v>
          </cell>
          <cell r="N22">
            <v>-614.03508771929864</v>
          </cell>
          <cell r="O22">
            <v>2653.0970393049392</v>
          </cell>
        </row>
        <row r="23">
          <cell r="L23">
            <v>0.15</v>
          </cell>
          <cell r="M23">
            <v>980.11013396893395</v>
          </cell>
          <cell r="N23">
            <v>-652.17391304347802</v>
          </cell>
          <cell r="O23">
            <v>2521.9856990219459</v>
          </cell>
        </row>
        <row r="24">
          <cell r="L24">
            <v>0.16</v>
          </cell>
          <cell r="M24">
            <v>875.59965558243584</v>
          </cell>
          <cell r="N24">
            <v>-689.65517241379257</v>
          </cell>
          <cell r="O24">
            <v>2394.727131083685</v>
          </cell>
        </row>
        <row r="25">
          <cell r="L25">
            <v>0.17</v>
          </cell>
          <cell r="M25">
            <v>774.0540317792138</v>
          </cell>
          <cell r="N25">
            <v>-726.49572649572656</v>
          </cell>
          <cell r="O25">
            <v>2271.1697519937716</v>
          </cell>
        </row>
        <row r="26">
          <cell r="L26">
            <v>0.18</v>
          </cell>
          <cell r="M26">
            <v>675.36116155984837</v>
          </cell>
          <cell r="N26">
            <v>-762.71186440677957</v>
          </cell>
          <cell r="O26">
            <v>2151.1693016325917</v>
          </cell>
        </row>
        <row r="27">
          <cell r="L27">
            <v>0.19</v>
          </cell>
          <cell r="M27">
            <v>579.4141680399307</v>
          </cell>
          <cell r="N27">
            <v>-798.31932773109202</v>
          </cell>
          <cell r="O27">
            <v>2034.5884275608423</v>
          </cell>
        </row>
        <row r="28">
          <cell r="L28">
            <v>0.2</v>
          </cell>
          <cell r="M28">
            <v>486.11111111111222</v>
          </cell>
          <cell r="N28">
            <v>-833.33333333333303</v>
          </cell>
          <cell r="O28">
            <v>1921.2962962962956</v>
          </cell>
        </row>
        <row r="29">
          <cell r="L29">
            <v>0.21</v>
          </cell>
          <cell r="M29">
            <v>395.35471824001615</v>
          </cell>
          <cell r="N29">
            <v>-867.76859504132244</v>
          </cell>
          <cell r="O29">
            <v>1811.1682296008994</v>
          </cell>
        </row>
        <row r="30">
          <cell r="L30">
            <v>0.22</v>
          </cell>
          <cell r="M30">
            <v>307.05213211678529</v>
          </cell>
          <cell r="N30">
            <v>-901.6393442622948</v>
          </cell>
          <cell r="O30">
            <v>1704.0853639731959</v>
          </cell>
        </row>
        <row r="31">
          <cell r="L31">
            <v>0.23</v>
          </cell>
          <cell r="M31">
            <v>221.11467396649005</v>
          </cell>
          <cell r="N31">
            <v>-934.95934959349597</v>
          </cell>
          <cell r="O31">
            <v>1599.9343316851773</v>
          </cell>
        </row>
        <row r="32">
          <cell r="L32">
            <v>0.24</v>
          </cell>
          <cell r="M32">
            <v>137.45762142929107</v>
          </cell>
          <cell r="N32">
            <v>-967.74193548387075</v>
          </cell>
          <cell r="O32">
            <v>1498.6069618341107</v>
          </cell>
        </row>
        <row r="33">
          <cell r="L33">
            <v>0.25</v>
          </cell>
          <cell r="M33">
            <v>56</v>
          </cell>
          <cell r="N33">
            <v>-1000</v>
          </cell>
          <cell r="O33">
            <v>1400</v>
          </cell>
        </row>
        <row r="34">
          <cell r="L34">
            <v>0.26</v>
          </cell>
          <cell r="M34">
            <v>-23.33561290477428</v>
          </cell>
          <cell r="N34">
            <v>-1031.7460317460318</v>
          </cell>
          <cell r="O34">
            <v>1304.0148452091007</v>
          </cell>
        </row>
        <row r="35">
          <cell r="L35">
            <v>0.27</v>
          </cell>
          <cell r="M35">
            <v>-100.62327211268621</v>
          </cell>
          <cell r="N35">
            <v>-1062.9921259842522</v>
          </cell>
          <cell r="O35">
            <v>1210.5573030043697</v>
          </cell>
        </row>
        <row r="36">
          <cell r="L36">
            <v>0.28000000000000003</v>
          </cell>
          <cell r="M36">
            <v>-175.933837890625</v>
          </cell>
          <cell r="N36">
            <v>-1093.75</v>
          </cell>
          <cell r="O36">
            <v>1119.537353515625</v>
          </cell>
        </row>
        <row r="37">
          <cell r="L37">
            <v>0.28999999999999998</v>
          </cell>
          <cell r="M37">
            <v>-249.33513890461109</v>
          </cell>
          <cell r="N37">
            <v>-1124.031007751938</v>
          </cell>
          <cell r="O37">
            <v>1030.8689335064373</v>
          </cell>
        </row>
        <row r="38">
          <cell r="L38">
            <v>0.3</v>
          </cell>
          <cell r="M38">
            <v>-320.89212562585362</v>
          </cell>
          <cell r="N38">
            <v>-1153.8461538461538</v>
          </cell>
          <cell r="O38">
            <v>944.46973145197899</v>
          </cell>
        </row>
        <row r="39">
          <cell r="L39">
            <v>0.31</v>
          </cell>
          <cell r="M39">
            <v>-390.66701481390282</v>
          </cell>
          <cell r="N39">
            <v>-1183.2061068702292</v>
          </cell>
          <cell r="O39">
            <v>860.2609947728979</v>
          </cell>
        </row>
        <row r="40">
          <cell r="L40">
            <v>0.32</v>
          </cell>
          <cell r="M40">
            <v>-458.71942566157577</v>
          </cell>
          <cell r="N40">
            <v>-1212.1212121212125</v>
          </cell>
          <cell r="O40">
            <v>778.1673484152825</v>
          </cell>
        </row>
        <row r="41">
          <cell r="L41">
            <v>0.33</v>
          </cell>
          <cell r="M41">
            <v>-525.10650814384098</v>
          </cell>
          <cell r="N41">
            <v>-1240.6015037593988</v>
          </cell>
          <cell r="O41">
            <v>698.11662402657021</v>
          </cell>
        </row>
        <row r="42">
          <cell r="L42">
            <v>0.34</v>
          </cell>
          <cell r="M42">
            <v>-589.88306407370692</v>
          </cell>
          <cell r="N42">
            <v>-1268.6567164179105</v>
          </cell>
          <cell r="O42">
            <v>620.03969903212783</v>
          </cell>
        </row>
        <row r="43">
          <cell r="L43">
            <v>0.35</v>
          </cell>
          <cell r="M43">
            <v>-653.10166133211442</v>
          </cell>
          <cell r="N43">
            <v>-1296.2962962962965</v>
          </cell>
          <cell r="O43">
            <v>543.87034496773867</v>
          </cell>
        </row>
        <row r="44">
          <cell r="L44">
            <v>0.36</v>
          </cell>
          <cell r="M44">
            <v>-714.81274170567849</v>
          </cell>
          <cell r="N44">
            <v>-1323.5294117647054</v>
          </cell>
          <cell r="O44">
            <v>469.54508446977434</v>
          </cell>
        </row>
        <row r="45">
          <cell r="L45">
            <v>0.37</v>
          </cell>
          <cell r="M45">
            <v>-775.06472273546296</v>
          </cell>
          <cell r="N45">
            <v>-1350.36496350365</v>
          </cell>
          <cell r="O45">
            <v>397.00305636760095</v>
          </cell>
        </row>
        <row r="46">
          <cell r="L46">
            <v>0.38</v>
          </cell>
          <cell r="M46">
            <v>-833.90409395176357</v>
          </cell>
          <cell r="N46">
            <v>-1376.811594202898</v>
          </cell>
          <cell r="O46">
            <v>326.18588836226809</v>
          </cell>
        </row>
        <row r="47">
          <cell r="L47">
            <v>0.39</v>
          </cell>
          <cell r="M47">
            <v>-891.37550784381619</v>
          </cell>
          <cell r="N47">
            <v>-1402.8776978417268</v>
          </cell>
          <cell r="O47">
            <v>257.03757681190018</v>
          </cell>
        </row>
        <row r="48">
          <cell r="L48">
            <v>0.4</v>
          </cell>
          <cell r="M48">
            <v>-947.52186588921222</v>
          </cell>
          <cell r="N48">
            <v>-1428.5714285714284</v>
          </cell>
          <cell r="O48">
            <v>189.50437317784326</v>
          </cell>
        </row>
        <row r="49">
          <cell r="L49">
            <v>0.41</v>
          </cell>
          <cell r="M49">
            <v>-1002.3843999456335</v>
          </cell>
          <cell r="N49">
            <v>-1453.9007092198581</v>
          </cell>
          <cell r="O49">
            <v>123.5346767165347</v>
          </cell>
        </row>
        <row r="50">
          <cell r="L50">
            <v>0.42</v>
          </cell>
          <cell r="M50">
            <v>-1056.0027492868335</v>
          </cell>
          <cell r="N50">
            <v>-1478.8732394366198</v>
          </cell>
          <cell r="O50">
            <v>59.078933030837106</v>
          </cell>
        </row>
        <row r="51">
          <cell r="L51">
            <v>0.43</v>
          </cell>
          <cell r="M51">
            <v>-1108.4150335458462</v>
          </cell>
          <cell r="N51">
            <v>-1503.4965034965035</v>
          </cell>
          <cell r="O51">
            <v>-3.9104618790661334</v>
          </cell>
        </row>
        <row r="52">
          <cell r="L52">
            <v>0.44</v>
          </cell>
          <cell r="M52">
            <v>-1159.657921810699</v>
          </cell>
          <cell r="N52">
            <v>-1527.7777777777778</v>
          </cell>
          <cell r="O52">
            <v>-65.47925240054883</v>
          </cell>
        </row>
        <row r="53">
          <cell r="L53">
            <v>0.45</v>
          </cell>
          <cell r="M53">
            <v>-1209.7666981016027</v>
          </cell>
          <cell r="N53">
            <v>-1551.7241379310344</v>
          </cell>
          <cell r="O53">
            <v>-125.67140924187061</v>
          </cell>
        </row>
        <row r="54">
          <cell r="L54">
            <v>0.46</v>
          </cell>
          <cell r="M54">
            <v>-1258.7753234434481</v>
          </cell>
          <cell r="N54">
            <v>-1575.3424657534247</v>
          </cell>
          <cell r="O54">
            <v>-184.5292108056974</v>
          </cell>
        </row>
        <row r="55">
          <cell r="L55">
            <v>0.47</v>
          </cell>
          <cell r="M55">
            <v>-1306.7164947333922</v>
          </cell>
          <cell r="N55">
            <v>-1598.6394557823128</v>
          </cell>
          <cell r="O55">
            <v>-242.09332027503024</v>
          </cell>
        </row>
        <row r="56">
          <cell r="L56">
            <v>0.48</v>
          </cell>
          <cell r="M56">
            <v>-1353.6217005902909</v>
          </cell>
          <cell r="N56">
            <v>-1621.6216216216217</v>
          </cell>
          <cell r="O56">
            <v>-298.40285866582417</v>
          </cell>
        </row>
        <row r="57">
          <cell r="L57">
            <v>0.49</v>
          </cell>
          <cell r="M57">
            <v>-1399.5212743606389</v>
          </cell>
          <cell r="N57">
            <v>-1644.2953020134228</v>
          </cell>
          <cell r="O57">
            <v>-353.49547408379021</v>
          </cell>
        </row>
        <row r="58">
          <cell r="L58">
            <v>0.5</v>
          </cell>
          <cell r="M58">
            <v>-1444.4444444444448</v>
          </cell>
          <cell r="N58">
            <v>-1666.6666666666665</v>
          </cell>
          <cell r="O58">
            <v>-407.40740740740785</v>
          </cell>
        </row>
      </sheetData>
      <sheetData sheetId="51">
        <row r="10">
          <cell r="B10">
            <v>2000</v>
          </cell>
        </row>
      </sheetData>
      <sheetData sheetId="52">
        <row r="4">
          <cell r="B4">
            <v>300</v>
          </cell>
        </row>
        <row r="5">
          <cell r="B5">
            <v>90</v>
          </cell>
        </row>
        <row r="6">
          <cell r="B6">
            <v>0.4</v>
          </cell>
        </row>
      </sheetData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8"/>
  <sheetViews>
    <sheetView tabSelected="1" topLeftCell="K1" zoomScale="140" zoomScaleNormal="140" workbookViewId="0">
      <selection activeCell="K1" sqref="K1"/>
    </sheetView>
  </sheetViews>
  <sheetFormatPr baseColWidth="10" defaultRowHeight="12.75" x14ac:dyDescent="0.2"/>
  <cols>
    <col min="2" max="2" width="10.7109375" bestFit="1" customWidth="1"/>
    <col min="3" max="3" width="6.85546875" bestFit="1" customWidth="1"/>
    <col min="4" max="5" width="7.42578125" bestFit="1" customWidth="1"/>
    <col min="6" max="6" width="6.42578125" bestFit="1" customWidth="1"/>
    <col min="7" max="7" width="7.42578125" bestFit="1" customWidth="1"/>
    <col min="12" max="12" width="9.140625" bestFit="1" customWidth="1"/>
    <col min="13" max="14" width="6.7109375" bestFit="1" customWidth="1"/>
    <col min="15" max="15" width="6.85546875" bestFit="1" customWidth="1"/>
    <col min="16" max="16" width="6.42578125" bestFit="1" customWidth="1"/>
    <col min="17" max="19" width="6.7109375" customWidth="1"/>
  </cols>
  <sheetData>
    <row r="1" spans="2:19" ht="15.75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9" ht="15.75" x14ac:dyDescent="0.25">
      <c r="G2" s="2"/>
      <c r="H2" s="2"/>
      <c r="I2" s="2"/>
      <c r="J2" s="2"/>
      <c r="K2" s="2"/>
    </row>
    <row r="3" spans="2:19" ht="15.75" x14ac:dyDescent="0.25">
      <c r="B3" s="3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2"/>
      <c r="I3" s="2"/>
      <c r="J3" s="2"/>
      <c r="K3" s="2"/>
      <c r="L3" s="5" t="s">
        <v>6</v>
      </c>
      <c r="M3" s="5" t="s">
        <v>1</v>
      </c>
      <c r="N3" s="5" t="s">
        <v>2</v>
      </c>
      <c r="O3" s="5" t="s">
        <v>3</v>
      </c>
      <c r="P3" s="5" t="s">
        <v>4</v>
      </c>
      <c r="Q3" s="5" t="s">
        <v>0</v>
      </c>
      <c r="R3" s="5" t="s">
        <v>7</v>
      </c>
      <c r="S3" s="5" t="s">
        <v>8</v>
      </c>
    </row>
    <row r="4" spans="2:19" ht="15.75" x14ac:dyDescent="0.25">
      <c r="B4" s="6" t="s">
        <v>9</v>
      </c>
      <c r="C4" s="7">
        <v>-100</v>
      </c>
      <c r="D4" s="7">
        <v>20</v>
      </c>
      <c r="E4" s="7">
        <v>30</v>
      </c>
      <c r="F4" s="7">
        <v>50</v>
      </c>
      <c r="G4" s="7">
        <v>70</v>
      </c>
      <c r="H4" s="2"/>
      <c r="I4" s="2"/>
      <c r="J4" s="2"/>
      <c r="K4" s="2"/>
      <c r="L4" s="8" t="s">
        <v>10</v>
      </c>
      <c r="M4" s="8">
        <v>-5000</v>
      </c>
      <c r="N4" s="9">
        <v>2000</v>
      </c>
      <c r="O4" s="9">
        <v>3000</v>
      </c>
      <c r="P4" s="9">
        <v>3000</v>
      </c>
      <c r="Q4" s="10">
        <v>2</v>
      </c>
      <c r="R4" s="9">
        <f>+NPV(10%,N4:P4)+M4</f>
        <v>1551.4650638617568</v>
      </c>
      <c r="S4" s="11">
        <f>+IRR(M4:P4)</f>
        <v>0.25703126566759549</v>
      </c>
    </row>
    <row r="5" spans="2:19" ht="15.75" x14ac:dyDescent="0.25">
      <c r="B5" s="6" t="s">
        <v>11</v>
      </c>
      <c r="C5" s="7">
        <f>+C4</f>
        <v>-100</v>
      </c>
      <c r="D5" s="7">
        <f>+C5+D4</f>
        <v>-80</v>
      </c>
      <c r="E5" s="7">
        <f t="shared" ref="E5:G5" si="0">+D5+E4</f>
        <v>-50</v>
      </c>
      <c r="F5" s="12">
        <f t="shared" si="0"/>
        <v>0</v>
      </c>
      <c r="G5" s="7">
        <f t="shared" si="0"/>
        <v>70</v>
      </c>
      <c r="H5" s="2"/>
      <c r="I5" s="2"/>
      <c r="J5" s="2"/>
      <c r="K5" s="2"/>
      <c r="L5" s="8" t="s">
        <v>12</v>
      </c>
      <c r="M5" s="8">
        <v>-5000</v>
      </c>
      <c r="N5" s="9">
        <v>5000</v>
      </c>
      <c r="O5" s="8">
        <v>0</v>
      </c>
      <c r="P5" s="8">
        <v>0</v>
      </c>
      <c r="Q5" s="13">
        <v>1</v>
      </c>
      <c r="R5" s="9">
        <f t="shared" ref="R5:R6" si="1">+NPV(10%,N5:P5)+M5</f>
        <v>-454.54545454545496</v>
      </c>
      <c r="S5" s="11">
        <f>+IRR(M5:P5)</f>
        <v>0</v>
      </c>
    </row>
    <row r="6" spans="2:19" ht="15.75" x14ac:dyDescent="0.25">
      <c r="B6" s="2" t="s">
        <v>0</v>
      </c>
      <c r="C6" s="2">
        <v>3</v>
      </c>
      <c r="D6" s="2"/>
      <c r="E6" s="2"/>
      <c r="F6" s="2"/>
      <c r="G6" s="2"/>
      <c r="H6" s="2"/>
      <c r="I6" s="2"/>
      <c r="J6" s="2"/>
      <c r="K6" s="2"/>
      <c r="L6" s="8" t="s">
        <v>13</v>
      </c>
      <c r="M6" s="8">
        <v>-5000</v>
      </c>
      <c r="N6" s="9">
        <v>4000</v>
      </c>
      <c r="O6" s="9">
        <v>1000</v>
      </c>
      <c r="P6" s="9">
        <v>5000</v>
      </c>
      <c r="Q6" s="10">
        <v>2</v>
      </c>
      <c r="R6" s="9">
        <f t="shared" si="1"/>
        <v>3219.3839218632602</v>
      </c>
      <c r="S6" s="11">
        <f>+IRR(M6:P6)</f>
        <v>0.42937248086049329</v>
      </c>
    </row>
    <row r="7" spans="2:19" ht="15.75" x14ac:dyDescent="0.25">
      <c r="H7" s="2"/>
      <c r="I7" s="2"/>
      <c r="J7" s="2"/>
      <c r="K7" s="2"/>
    </row>
    <row r="8" spans="2:19" ht="15.75" x14ac:dyDescent="0.25">
      <c r="B8" s="3"/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2"/>
      <c r="I8" s="2">
        <v>1</v>
      </c>
      <c r="J8" s="14">
        <f>+D11</f>
        <v>-81.818181818181813</v>
      </c>
      <c r="K8" s="2"/>
      <c r="L8" s="5" t="s">
        <v>14</v>
      </c>
      <c r="M8" s="15" t="s">
        <v>15</v>
      </c>
      <c r="N8" s="15" t="s">
        <v>16</v>
      </c>
      <c r="O8" s="15" t="s">
        <v>17</v>
      </c>
    </row>
    <row r="9" spans="2:19" ht="15.75" x14ac:dyDescent="0.25">
      <c r="B9" s="6" t="s">
        <v>9</v>
      </c>
      <c r="C9" s="7">
        <v>-100</v>
      </c>
      <c r="D9" s="7">
        <v>20</v>
      </c>
      <c r="E9" s="7">
        <v>30</v>
      </c>
      <c r="F9" s="7">
        <v>50</v>
      </c>
      <c r="G9" s="7">
        <v>70</v>
      </c>
      <c r="H9" s="2"/>
      <c r="I9" s="2">
        <v>2</v>
      </c>
      <c r="J9" s="14">
        <f>+E11</f>
        <v>-57.02479338842975</v>
      </c>
      <c r="K9" s="2"/>
      <c r="L9" s="11">
        <v>0.01</v>
      </c>
      <c r="M9" s="16">
        <f>+NPV(L9,$N$4:$P$4)+$M$4</f>
        <v>2832.8566118056751</v>
      </c>
      <c r="N9" s="16">
        <f>+NPV(L9,$N$5:$P$5)+$M$5</f>
        <v>-49.504950495049343</v>
      </c>
      <c r="O9" s="16">
        <f>+NPV(L9,$N$6:$P$6)+$M$6</f>
        <v>4793.6428286491027</v>
      </c>
    </row>
    <row r="10" spans="2:19" ht="15.75" x14ac:dyDescent="0.25">
      <c r="B10" s="17" t="s">
        <v>18</v>
      </c>
      <c r="C10" s="18">
        <f>+PV(10%,0,,-C4)</f>
        <v>-100</v>
      </c>
      <c r="D10" s="18">
        <f>+PV(10%,1,,-D4)</f>
        <v>18.18181818181818</v>
      </c>
      <c r="E10" s="18">
        <f>+PV(10%,2,,-E4)</f>
        <v>24.793388429752063</v>
      </c>
      <c r="F10" s="18">
        <f>+PV(10%,3,,-F4)</f>
        <v>37.565740045078876</v>
      </c>
      <c r="G10" s="18">
        <f>+PV(10%,4,,-G4)</f>
        <v>47.810941875554938</v>
      </c>
      <c r="H10" s="2"/>
      <c r="I10" s="2">
        <v>3</v>
      </c>
      <c r="J10" s="14">
        <f>+F11</f>
        <v>-19.459053343350874</v>
      </c>
      <c r="K10" s="2"/>
      <c r="L10" s="11">
        <v>0.02</v>
      </c>
      <c r="M10" s="16">
        <f t="shared" ref="M10:M58" si="2">+NPV(L10,$N$4:$P$4)+$M$4</f>
        <v>2671.2576610805791</v>
      </c>
      <c r="N10" s="16">
        <f t="shared" ref="N10:N58" si="3">+NPV(L10,$N$5:$P$5)+$M$5</f>
        <v>-98.039215686274474</v>
      </c>
      <c r="O10" s="16">
        <f t="shared" ref="O10:O58" si="4">+NPV(L10,$N$6:$P$6)+$M$6</f>
        <v>4594.3490814241868</v>
      </c>
    </row>
    <row r="11" spans="2:19" ht="15.75" x14ac:dyDescent="0.25">
      <c r="B11" s="6" t="s">
        <v>11</v>
      </c>
      <c r="C11" s="18">
        <f>+C10</f>
        <v>-100</v>
      </c>
      <c r="D11" s="18">
        <f>+C11+D10</f>
        <v>-81.818181818181813</v>
      </c>
      <c r="E11" s="18">
        <f t="shared" ref="E11:G11" si="5">+D11+E10</f>
        <v>-57.02479338842975</v>
      </c>
      <c r="F11" s="18">
        <f t="shared" si="5"/>
        <v>-19.459053343350874</v>
      </c>
      <c r="G11" s="18">
        <f t="shared" si="5"/>
        <v>28.351888532204065</v>
      </c>
      <c r="H11" s="2"/>
      <c r="I11" s="2">
        <v>4</v>
      </c>
      <c r="J11" s="14">
        <f>+G11</f>
        <v>28.351888532204065</v>
      </c>
      <c r="K11" s="2"/>
      <c r="L11" s="11">
        <v>0.03</v>
      </c>
      <c r="M11" s="16">
        <f t="shared" si="2"/>
        <v>2514.9602782762759</v>
      </c>
      <c r="N11" s="16">
        <f t="shared" si="3"/>
        <v>-145.63106796116517</v>
      </c>
      <c r="O11" s="16">
        <f t="shared" si="4"/>
        <v>4401.7993515306189</v>
      </c>
    </row>
    <row r="12" spans="2:19" ht="15.75" x14ac:dyDescent="0.25">
      <c r="B12" s="2" t="s">
        <v>0</v>
      </c>
      <c r="C12" s="2">
        <v>3.4</v>
      </c>
      <c r="D12" s="2"/>
      <c r="E12" s="2"/>
      <c r="F12" s="2"/>
      <c r="G12" s="2"/>
      <c r="H12" s="2"/>
      <c r="K12" s="2"/>
      <c r="L12" s="11">
        <v>0.04</v>
      </c>
      <c r="M12" s="16">
        <f t="shared" si="2"/>
        <v>2363.7346381429215</v>
      </c>
      <c r="N12" s="16">
        <f t="shared" si="3"/>
        <v>-192.30769230769238</v>
      </c>
      <c r="O12" s="16">
        <f t="shared" si="4"/>
        <v>4215.6918525261717</v>
      </c>
    </row>
    <row r="13" spans="2:19" ht="15.75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11">
        <v>0.05</v>
      </c>
      <c r="M13" s="16">
        <f t="shared" si="2"/>
        <v>2217.3631357304821</v>
      </c>
      <c r="N13" s="16">
        <f t="shared" si="3"/>
        <v>-238.09523809523853</v>
      </c>
      <c r="O13" s="16">
        <f t="shared" si="4"/>
        <v>4035.7412806392404</v>
      </c>
    </row>
    <row r="14" spans="2:19" ht="15.7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11">
        <v>0.06</v>
      </c>
      <c r="M14" s="16">
        <f t="shared" si="2"/>
        <v>2075.6396219698127</v>
      </c>
      <c r="N14" s="16">
        <f t="shared" si="3"/>
        <v>-283.01886792452842</v>
      </c>
      <c r="O14" s="16">
        <f t="shared" si="4"/>
        <v>3861.6777608361263</v>
      </c>
    </row>
    <row r="15" spans="2:19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11">
        <v>7.0000000000000007E-2</v>
      </c>
      <c r="M15" s="16">
        <f t="shared" si="2"/>
        <v>1938.3686939968629</v>
      </c>
      <c r="N15" s="16">
        <f t="shared" si="3"/>
        <v>-327.10280373831847</v>
      </c>
      <c r="O15" s="16">
        <f t="shared" si="4"/>
        <v>3693.2458697368165</v>
      </c>
    </row>
    <row r="16" spans="2:19" ht="15.7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11">
        <v>0.08</v>
      </c>
      <c r="M16" s="16">
        <f t="shared" si="2"/>
        <v>1805.3650358177101</v>
      </c>
      <c r="N16" s="16">
        <f t="shared" si="3"/>
        <v>-370.37037037037044</v>
      </c>
      <c r="O16" s="16">
        <f t="shared" si="4"/>
        <v>3530.2037291063334</v>
      </c>
    </row>
    <row r="17" spans="2:15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11">
        <v>0.09</v>
      </c>
      <c r="M17" s="16">
        <f t="shared" si="2"/>
        <v>1676.4528053039721</v>
      </c>
      <c r="N17" s="16">
        <f t="shared" si="3"/>
        <v>-412.84403669724816</v>
      </c>
      <c r="O17" s="16">
        <f t="shared" si="4"/>
        <v>3372.3221642140834</v>
      </c>
    </row>
    <row r="18" spans="2:15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11">
        <v>0.1</v>
      </c>
      <c r="M18" s="16">
        <f t="shared" si="2"/>
        <v>1551.4650638617568</v>
      </c>
      <c r="N18" s="16">
        <f t="shared" si="3"/>
        <v>-454.54545454545496</v>
      </c>
      <c r="O18" s="16">
        <f t="shared" si="4"/>
        <v>3219.3839218632602</v>
      </c>
    </row>
    <row r="19" spans="2:15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11">
        <v>0.11</v>
      </c>
      <c r="M19" s="16">
        <f t="shared" si="2"/>
        <v>1430.2432454368154</v>
      </c>
      <c r="N19" s="16">
        <f t="shared" si="3"/>
        <v>-495.49549549549556</v>
      </c>
      <c r="O19" s="16">
        <f t="shared" si="4"/>
        <v>3071.1829433524081</v>
      </c>
    </row>
    <row r="20" spans="2:15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11">
        <v>0.12</v>
      </c>
      <c r="M20" s="16">
        <f t="shared" si="2"/>
        <v>1312.636661807579</v>
      </c>
      <c r="N20" s="16">
        <f t="shared" si="3"/>
        <v>-535.71428571428623</v>
      </c>
      <c r="O20" s="16">
        <f t="shared" si="4"/>
        <v>2927.5236880466464</v>
      </c>
    </row>
    <row r="21" spans="2:15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11">
        <v>0.13</v>
      </c>
      <c r="M21" s="16">
        <f t="shared" si="2"/>
        <v>1198.5020413792536</v>
      </c>
      <c r="N21" s="16">
        <f t="shared" si="3"/>
        <v>-575.22123893805292</v>
      </c>
      <c r="O21" s="16">
        <f t="shared" si="4"/>
        <v>2788.220503611833</v>
      </c>
    </row>
    <row r="22" spans="2:15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11">
        <v>0.14000000000000001</v>
      </c>
      <c r="M22" s="16">
        <f t="shared" si="2"/>
        <v>1087.7030989292234</v>
      </c>
      <c r="N22" s="16">
        <f t="shared" si="3"/>
        <v>-614.03508771929864</v>
      </c>
      <c r="O22" s="16">
        <f t="shared" si="4"/>
        <v>2653.0970393049392</v>
      </c>
    </row>
    <row r="23" spans="2:15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11">
        <v>0.15</v>
      </c>
      <c r="M23" s="16">
        <f t="shared" si="2"/>
        <v>980.11013396893395</v>
      </c>
      <c r="N23" s="16">
        <f t="shared" si="3"/>
        <v>-652.17391304347802</v>
      </c>
      <c r="O23" s="16">
        <f t="shared" si="4"/>
        <v>2521.9856990219459</v>
      </c>
    </row>
    <row r="24" spans="2:15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11">
        <v>0.16</v>
      </c>
      <c r="M24" s="16">
        <f t="shared" si="2"/>
        <v>875.59965558243584</v>
      </c>
      <c r="N24" s="16">
        <f t="shared" si="3"/>
        <v>-689.65517241379257</v>
      </c>
      <c r="O24" s="16">
        <f t="shared" si="4"/>
        <v>2394.727131083685</v>
      </c>
    </row>
    <row r="25" spans="2:15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11">
        <v>0.17</v>
      </c>
      <c r="M25" s="16">
        <f t="shared" si="2"/>
        <v>774.0540317792138</v>
      </c>
      <c r="N25" s="16">
        <f t="shared" si="3"/>
        <v>-726.49572649572656</v>
      </c>
      <c r="O25" s="16">
        <f t="shared" si="4"/>
        <v>2271.1697519937716</v>
      </c>
    </row>
    <row r="26" spans="2:15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11">
        <v>0.18</v>
      </c>
      <c r="M26" s="16">
        <f t="shared" si="2"/>
        <v>675.36116155984837</v>
      </c>
      <c r="N26" s="16">
        <f t="shared" si="3"/>
        <v>-762.71186440677957</v>
      </c>
      <c r="O26" s="16">
        <f t="shared" si="4"/>
        <v>2151.1693016325917</v>
      </c>
    </row>
    <row r="27" spans="2:15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11">
        <v>0.19</v>
      </c>
      <c r="M27" s="16">
        <f t="shared" si="2"/>
        <v>579.4141680399307</v>
      </c>
      <c r="N27" s="16">
        <f t="shared" si="3"/>
        <v>-798.31932773109202</v>
      </c>
      <c r="O27" s="16">
        <f t="shared" si="4"/>
        <v>2034.5884275608423</v>
      </c>
    </row>
    <row r="28" spans="2:15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11">
        <v>0.2</v>
      </c>
      <c r="M28" s="16">
        <f t="shared" si="2"/>
        <v>486.11111111111222</v>
      </c>
      <c r="N28" s="16">
        <f t="shared" si="3"/>
        <v>-833.33333333333303</v>
      </c>
      <c r="O28" s="16">
        <f t="shared" si="4"/>
        <v>1921.2962962962956</v>
      </c>
    </row>
    <row r="29" spans="2:15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11">
        <v>0.21</v>
      </c>
      <c r="M29" s="16">
        <f t="shared" si="2"/>
        <v>395.35471824001615</v>
      </c>
      <c r="N29" s="16">
        <f t="shared" si="3"/>
        <v>-867.76859504132244</v>
      </c>
      <c r="O29" s="16">
        <f t="shared" si="4"/>
        <v>1811.1682296008994</v>
      </c>
    </row>
    <row r="30" spans="2:15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11">
        <v>0.22</v>
      </c>
      <c r="M30" s="16">
        <f t="shared" si="2"/>
        <v>307.05213211678529</v>
      </c>
      <c r="N30" s="16">
        <f t="shared" si="3"/>
        <v>-901.6393442622948</v>
      </c>
      <c r="O30" s="16">
        <f t="shared" si="4"/>
        <v>1704.0853639731959</v>
      </c>
    </row>
    <row r="31" spans="2:15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11">
        <v>0.23</v>
      </c>
      <c r="M31" s="16">
        <f t="shared" si="2"/>
        <v>221.11467396649005</v>
      </c>
      <c r="N31" s="16">
        <f t="shared" si="3"/>
        <v>-934.95934959349597</v>
      </c>
      <c r="O31" s="16">
        <f t="shared" si="4"/>
        <v>1599.9343316851773</v>
      </c>
    </row>
    <row r="32" spans="2:15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11">
        <v>0.24</v>
      </c>
      <c r="M32" s="16">
        <f t="shared" si="2"/>
        <v>137.45762142929107</v>
      </c>
      <c r="N32" s="16">
        <f t="shared" si="3"/>
        <v>-967.74193548387075</v>
      </c>
      <c r="O32" s="16">
        <f t="shared" si="4"/>
        <v>1498.6069618341107</v>
      </c>
    </row>
    <row r="33" spans="2:15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11">
        <v>0.25</v>
      </c>
      <c r="M33" s="16">
        <f t="shared" si="2"/>
        <v>56</v>
      </c>
      <c r="N33" s="16">
        <f t="shared" si="3"/>
        <v>-1000</v>
      </c>
      <c r="O33" s="16">
        <f t="shared" si="4"/>
        <v>1400</v>
      </c>
    </row>
    <row r="34" spans="2:15" ht="15.75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11">
        <v>0.26</v>
      </c>
      <c r="M34" s="16">
        <f t="shared" si="2"/>
        <v>-23.33561290477428</v>
      </c>
      <c r="N34" s="16">
        <f t="shared" si="3"/>
        <v>-1031.7460317460318</v>
      </c>
      <c r="O34" s="16">
        <f t="shared" si="4"/>
        <v>1304.0148452091007</v>
      </c>
    </row>
    <row r="35" spans="2:15" ht="15.75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11">
        <v>0.27</v>
      </c>
      <c r="M35" s="16">
        <f t="shared" si="2"/>
        <v>-100.62327211268621</v>
      </c>
      <c r="N35" s="16">
        <f t="shared" si="3"/>
        <v>-1062.9921259842522</v>
      </c>
      <c r="O35" s="16">
        <f t="shared" si="4"/>
        <v>1210.5573030043697</v>
      </c>
    </row>
    <row r="36" spans="2:15" ht="15.7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11">
        <v>0.28000000000000003</v>
      </c>
      <c r="M36" s="16">
        <f t="shared" si="2"/>
        <v>-175.933837890625</v>
      </c>
      <c r="N36" s="16">
        <f t="shared" si="3"/>
        <v>-1093.75</v>
      </c>
      <c r="O36" s="16">
        <f t="shared" si="4"/>
        <v>1119.537353515625</v>
      </c>
    </row>
    <row r="37" spans="2:15" ht="15.75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11">
        <v>0.28999999999999998</v>
      </c>
      <c r="M37" s="16">
        <f t="shared" si="2"/>
        <v>-249.33513890461109</v>
      </c>
      <c r="N37" s="16">
        <f t="shared" si="3"/>
        <v>-1124.031007751938</v>
      </c>
      <c r="O37" s="16">
        <f t="shared" si="4"/>
        <v>1030.8689335064373</v>
      </c>
    </row>
    <row r="38" spans="2:15" ht="15.75" x14ac:dyDescent="0.2">
      <c r="L38" s="11">
        <v>0.3</v>
      </c>
      <c r="M38" s="16">
        <f t="shared" si="2"/>
        <v>-320.89212562585362</v>
      </c>
      <c r="N38" s="16">
        <f t="shared" si="3"/>
        <v>-1153.8461538461538</v>
      </c>
      <c r="O38" s="16">
        <f t="shared" si="4"/>
        <v>944.46973145197899</v>
      </c>
    </row>
    <row r="39" spans="2:15" ht="15.75" x14ac:dyDescent="0.2">
      <c r="L39" s="11">
        <v>0.31</v>
      </c>
      <c r="M39" s="16">
        <f t="shared" si="2"/>
        <v>-390.66701481390282</v>
      </c>
      <c r="N39" s="16">
        <f t="shared" si="3"/>
        <v>-1183.2061068702292</v>
      </c>
      <c r="O39" s="16">
        <f t="shared" si="4"/>
        <v>860.2609947728979</v>
      </c>
    </row>
    <row r="40" spans="2:15" ht="15.75" x14ac:dyDescent="0.2">
      <c r="L40" s="11">
        <v>0.32</v>
      </c>
      <c r="M40" s="16">
        <f t="shared" si="2"/>
        <v>-458.71942566157577</v>
      </c>
      <c r="N40" s="16">
        <f t="shared" si="3"/>
        <v>-1212.1212121212125</v>
      </c>
      <c r="O40" s="16">
        <f t="shared" si="4"/>
        <v>778.1673484152825</v>
      </c>
    </row>
    <row r="41" spans="2:15" ht="15.75" x14ac:dyDescent="0.2">
      <c r="L41" s="11">
        <v>0.33</v>
      </c>
      <c r="M41" s="16">
        <f t="shared" si="2"/>
        <v>-525.10650814384098</v>
      </c>
      <c r="N41" s="16">
        <f t="shared" si="3"/>
        <v>-1240.6015037593988</v>
      </c>
      <c r="O41" s="16">
        <f t="shared" si="4"/>
        <v>698.11662402657021</v>
      </c>
    </row>
    <row r="42" spans="2:15" ht="15.75" x14ac:dyDescent="0.2">
      <c r="L42" s="11">
        <v>0.34</v>
      </c>
      <c r="M42" s="16">
        <f t="shared" si="2"/>
        <v>-589.88306407370692</v>
      </c>
      <c r="N42" s="16">
        <f t="shared" si="3"/>
        <v>-1268.6567164179105</v>
      </c>
      <c r="O42" s="16">
        <f t="shared" si="4"/>
        <v>620.03969903212783</v>
      </c>
    </row>
    <row r="43" spans="2:15" ht="15.75" x14ac:dyDescent="0.2">
      <c r="L43" s="11">
        <v>0.35</v>
      </c>
      <c r="M43" s="16">
        <f t="shared" si="2"/>
        <v>-653.10166133211442</v>
      </c>
      <c r="N43" s="16">
        <f t="shared" si="3"/>
        <v>-1296.2962962962965</v>
      </c>
      <c r="O43" s="16">
        <f t="shared" si="4"/>
        <v>543.87034496773867</v>
      </c>
    </row>
    <row r="44" spans="2:15" ht="15.75" x14ac:dyDescent="0.2">
      <c r="L44" s="11">
        <v>0.36</v>
      </c>
      <c r="M44" s="16">
        <f t="shared" si="2"/>
        <v>-714.81274170567849</v>
      </c>
      <c r="N44" s="16">
        <f t="shared" si="3"/>
        <v>-1323.5294117647054</v>
      </c>
      <c r="O44" s="16">
        <f t="shared" si="4"/>
        <v>469.54508446977434</v>
      </c>
    </row>
    <row r="45" spans="2:15" ht="15.75" x14ac:dyDescent="0.2">
      <c r="L45" s="11">
        <v>0.37</v>
      </c>
      <c r="M45" s="16">
        <f t="shared" si="2"/>
        <v>-775.06472273546296</v>
      </c>
      <c r="N45" s="16">
        <f t="shared" si="3"/>
        <v>-1350.36496350365</v>
      </c>
      <c r="O45" s="16">
        <f t="shared" si="4"/>
        <v>397.00305636760095</v>
      </c>
    </row>
    <row r="46" spans="2:15" ht="15.75" x14ac:dyDescent="0.2">
      <c r="L46" s="11">
        <v>0.38</v>
      </c>
      <c r="M46" s="16">
        <f t="shared" si="2"/>
        <v>-833.90409395176357</v>
      </c>
      <c r="N46" s="16">
        <f t="shared" si="3"/>
        <v>-1376.811594202898</v>
      </c>
      <c r="O46" s="16">
        <f t="shared" si="4"/>
        <v>326.18588836226809</v>
      </c>
    </row>
    <row r="47" spans="2:15" ht="15.75" x14ac:dyDescent="0.2">
      <c r="L47" s="11">
        <v>0.39</v>
      </c>
      <c r="M47" s="16">
        <f t="shared" si="2"/>
        <v>-891.37550784381619</v>
      </c>
      <c r="N47" s="16">
        <f t="shared" si="3"/>
        <v>-1402.8776978417268</v>
      </c>
      <c r="O47" s="16">
        <f t="shared" si="4"/>
        <v>257.03757681190018</v>
      </c>
    </row>
    <row r="48" spans="2:15" ht="15.75" x14ac:dyDescent="0.2">
      <c r="L48" s="11">
        <v>0.4</v>
      </c>
      <c r="M48" s="16">
        <f t="shared" si="2"/>
        <v>-947.52186588921222</v>
      </c>
      <c r="N48" s="16">
        <f t="shared" si="3"/>
        <v>-1428.5714285714284</v>
      </c>
      <c r="O48" s="16">
        <f t="shared" si="4"/>
        <v>189.50437317784326</v>
      </c>
    </row>
    <row r="49" spans="12:15" ht="15.75" x14ac:dyDescent="0.2">
      <c r="L49" s="11">
        <v>0.41</v>
      </c>
      <c r="M49" s="16">
        <f t="shared" si="2"/>
        <v>-1002.3843999456335</v>
      </c>
      <c r="N49" s="16">
        <f t="shared" si="3"/>
        <v>-1453.9007092198581</v>
      </c>
      <c r="O49" s="16">
        <f t="shared" si="4"/>
        <v>123.5346767165347</v>
      </c>
    </row>
    <row r="50" spans="12:15" ht="15.75" x14ac:dyDescent="0.2">
      <c r="L50" s="11">
        <v>0.42</v>
      </c>
      <c r="M50" s="16">
        <f t="shared" si="2"/>
        <v>-1056.0027492868335</v>
      </c>
      <c r="N50" s="16">
        <f t="shared" si="3"/>
        <v>-1478.8732394366198</v>
      </c>
      <c r="O50" s="16">
        <f t="shared" si="4"/>
        <v>59.078933030837106</v>
      </c>
    </row>
    <row r="51" spans="12:15" ht="15.75" x14ac:dyDescent="0.2">
      <c r="L51" s="11">
        <v>0.43</v>
      </c>
      <c r="M51" s="16">
        <f t="shared" si="2"/>
        <v>-1108.4150335458462</v>
      </c>
      <c r="N51" s="16">
        <f t="shared" si="3"/>
        <v>-1503.4965034965035</v>
      </c>
      <c r="O51" s="16">
        <f t="shared" si="4"/>
        <v>-3.9104618790661334</v>
      </c>
    </row>
    <row r="52" spans="12:15" ht="15.75" x14ac:dyDescent="0.2">
      <c r="L52" s="11">
        <v>0.44</v>
      </c>
      <c r="M52" s="16">
        <f t="shared" si="2"/>
        <v>-1159.657921810699</v>
      </c>
      <c r="N52" s="16">
        <f t="shared" si="3"/>
        <v>-1527.7777777777778</v>
      </c>
      <c r="O52" s="16">
        <f t="shared" si="4"/>
        <v>-65.47925240054883</v>
      </c>
    </row>
    <row r="53" spans="12:15" ht="15.75" x14ac:dyDescent="0.2">
      <c r="L53" s="11">
        <v>0.45</v>
      </c>
      <c r="M53" s="16">
        <f t="shared" si="2"/>
        <v>-1209.7666981016027</v>
      </c>
      <c r="N53" s="16">
        <f t="shared" si="3"/>
        <v>-1551.7241379310344</v>
      </c>
      <c r="O53" s="16">
        <f t="shared" si="4"/>
        <v>-125.67140924187061</v>
      </c>
    </row>
    <row r="54" spans="12:15" ht="15.75" x14ac:dyDescent="0.2">
      <c r="L54" s="11">
        <v>0.46</v>
      </c>
      <c r="M54" s="16">
        <f t="shared" si="2"/>
        <v>-1258.7753234434481</v>
      </c>
      <c r="N54" s="16">
        <f t="shared" si="3"/>
        <v>-1575.3424657534247</v>
      </c>
      <c r="O54" s="16">
        <f t="shared" si="4"/>
        <v>-184.5292108056974</v>
      </c>
    </row>
    <row r="55" spans="12:15" ht="15.75" x14ac:dyDescent="0.2">
      <c r="L55" s="11">
        <v>0.47</v>
      </c>
      <c r="M55" s="16">
        <f t="shared" si="2"/>
        <v>-1306.7164947333922</v>
      </c>
      <c r="N55" s="16">
        <f t="shared" si="3"/>
        <v>-1598.6394557823128</v>
      </c>
      <c r="O55" s="16">
        <f t="shared" si="4"/>
        <v>-242.09332027503024</v>
      </c>
    </row>
    <row r="56" spans="12:15" ht="15.75" x14ac:dyDescent="0.2">
      <c r="L56" s="11">
        <v>0.48</v>
      </c>
      <c r="M56" s="16">
        <f t="shared" si="2"/>
        <v>-1353.6217005902909</v>
      </c>
      <c r="N56" s="16">
        <f t="shared" si="3"/>
        <v>-1621.6216216216217</v>
      </c>
      <c r="O56" s="16">
        <f t="shared" si="4"/>
        <v>-298.40285866582417</v>
      </c>
    </row>
    <row r="57" spans="12:15" ht="15.75" x14ac:dyDescent="0.2">
      <c r="L57" s="11">
        <v>0.49</v>
      </c>
      <c r="M57" s="16">
        <f t="shared" si="2"/>
        <v>-1399.5212743606389</v>
      </c>
      <c r="N57" s="16">
        <f t="shared" si="3"/>
        <v>-1644.2953020134228</v>
      </c>
      <c r="O57" s="16">
        <f t="shared" si="4"/>
        <v>-353.49547408379021</v>
      </c>
    </row>
    <row r="58" spans="12:15" ht="15.75" x14ac:dyDescent="0.2">
      <c r="L58" s="11">
        <v>0.5</v>
      </c>
      <c r="M58" s="16">
        <f t="shared" si="2"/>
        <v>-1444.4444444444448</v>
      </c>
      <c r="N58" s="16">
        <f t="shared" si="3"/>
        <v>-1666.6666666666665</v>
      </c>
      <c r="O58" s="16">
        <f t="shared" si="4"/>
        <v>-407.40740740740785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8.8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Lledo</dc:creator>
  <cp:lastModifiedBy>Pablo Lledo</cp:lastModifiedBy>
  <dcterms:created xsi:type="dcterms:W3CDTF">2015-06-02T02:28:13Z</dcterms:created>
  <dcterms:modified xsi:type="dcterms:W3CDTF">2015-06-02T02:28:21Z</dcterms:modified>
</cp:coreProperties>
</file>